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 Documents\28年度\01 企画関係\01-03 ホームページ関係\ホームページ記事関係\総務課\280517 財政状況\"/>
    </mc:Choice>
  </mc:AlternateContent>
  <workbookProtection workbookPassword="979D" lockStructure="1"/>
  <bookViews>
    <workbookView xWindow="0" yWindow="0" windowWidth="20490" windowHeight="777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AM34" i="9"/>
  <c r="BW34" i="9" l="1"/>
  <c r="BW35" i="9" s="1"/>
  <c r="BW36" i="9" s="1"/>
  <c r="BW37" i="9" s="1"/>
  <c r="BW38" i="9" s="1"/>
  <c r="BW39" i="9" s="1"/>
  <c r="BW40" i="9" s="1"/>
  <c r="BW41" i="9" s="1"/>
  <c r="BW42" i="9" s="1"/>
  <c r="CO34" i="9" l="1"/>
</calcChain>
</file>

<file path=xl/sharedStrings.xml><?xml version="1.0" encoding="utf-8"?>
<sst xmlns="http://schemas.openxmlformats.org/spreadsheetml/2006/main" count="979" uniqueCount="542">
  <si>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</si>
  <si>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</si>
  <si>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</si>
  <si>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</si>
  <si>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</si>
  <si>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</si>
  <si>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</si>
  <si>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</si>
  <si>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</si>
  <si>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</si>
  <si>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</si>
  <si>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</si>
  <si>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</si>
  <si>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</si>
  <si>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</si>
  <si>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</si>
  <si>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</si>
  <si>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</si>
  <si>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</si>
  <si>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</si>
  <si>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</si>
  <si>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</si>
  <si>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</si>
  <si>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</si>
  <si>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</si>
  <si>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</si>
  <si>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</si>
  <si>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</si>
  <si>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</si>
  <si>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</si>
  <si>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</si>
  <si>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</si>
  <si>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</si>
  <si>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</si>
  <si>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</si>
  <si>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</si>
  <si>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</si>
  <si>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</si>
  <si>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</si>
  <si>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</si>
  <si>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</si>
  <si>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</si>
  <si>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</si>
  <si>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</si>
  <si>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</si>
  <si>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</si>
  <si>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</si>
  <si>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</si>
  <si>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</si>
  <si>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</si>
  <si>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</si>
  <si>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</si>
  <si>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</si>
  <si>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</si>
  <si>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</si>
  <si>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</si>
  <si>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</si>
  <si>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</si>
  <si>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</si>
  <si>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</si>
  <si>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</si>
  <si>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</si>
  <si>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</si>
  <si>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</si>
  <si>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</si>
  <si>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</si>
  <si>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</si>
  <si>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</si>
  <si>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</si>
  <si>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</si>
  <si>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</si>
  <si>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</si>
  <si>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</si>
  <si>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</si>
  <si>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</si>
  <si>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</si>
  <si>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</si>
  <si>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</si>
  <si>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</si>
  <si>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</si>
  <si>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</si>
  <si>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</si>
  <si>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秩父別町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</si>
  <si>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</si>
  <si>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</si>
  <si>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</si>
  <si>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</si>
  <si>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</si>
  <si>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</si>
  <si>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</si>
  <si>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</si>
  <si>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</si>
  <si>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</si>
  <si>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</si>
  <si>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</si>
  <si>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</si>
  <si>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</si>
  <si>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</si>
  <si>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</si>
  <si>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</si>
  <si>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</si>
  <si>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</si>
  <si>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</si>
  <si>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</si>
  <si>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</si>
  <si>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</si>
  <si>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</si>
  <si>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</si>
  <si>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</si>
  <si>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</si>
  <si>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</si>
  <si>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</si>
  <si>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</si>
  <si>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</si>
  <si>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</si>
  <si>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</si>
  <si>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</si>
  <si>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</si>
  <si>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</si>
  <si>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</si>
  <si>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</si>
  <si>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</si>
  <si>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</si>
  <si>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</si>
  <si>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</si>
  <si>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</si>
  <si>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</si>
  <si>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</si>
  <si>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</si>
  <si>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</si>
  <si>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</si>
  <si>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</si>
  <si>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</si>
  <si>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</si>
  <si>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</si>
  <si>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</si>
  <si>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</si>
  <si>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</si>
  <si>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</si>
  <si>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</si>
  <si>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</si>
  <si>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</si>
  <si>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</si>
  <si>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</si>
  <si>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</si>
  <si>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</si>
  <si>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</si>
  <si>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</si>
  <si>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</si>
  <si>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</si>
  <si>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</si>
  <si>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</si>
  <si>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</si>
  <si>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</si>
  <si>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</si>
  <si>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</si>
  <si>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</si>
  <si>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</si>
  <si>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</si>
  <si>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</si>
  <si>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</si>
  <si>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</si>
  <si>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</si>
  <si>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</si>
  <si>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</si>
  <si>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</si>
  <si>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</si>
  <si>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</si>
  <si>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</si>
  <si>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</si>
  <si>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</si>
  <si>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</si>
  <si>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</si>
  <si>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</si>
  <si>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</si>
  <si>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</si>
  <si>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</si>
  <si>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</si>
  <si>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</si>
  <si>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</si>
  <si>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</si>
  <si>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</si>
  <si>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</si>
  <si>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</si>
  <si>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</si>
  <si>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</si>
  <si>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</si>
  <si>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</si>
  <si>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</si>
  <si>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</si>
  <si>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</si>
  <si>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</si>
  <si>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</si>
  <si>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</si>
  <si>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</si>
  <si>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北海道秩父別町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</si>
  <si>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</si>
  <si>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</si>
  <si>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</si>
  <si>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</si>
  <si>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</si>
  <si>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</si>
  <si>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</si>
  <si>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</si>
  <si>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</si>
  <si>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</si>
  <si>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</si>
  <si>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</si>
  <si>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</si>
  <si>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</si>
  <si>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</si>
  <si>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</si>
  <si>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</si>
  <si>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</si>
  <si>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</si>
  <si>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</si>
  <si>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</si>
  <si>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</si>
  <si>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</si>
  <si>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</si>
  <si>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</si>
  <si>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</si>
  <si>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</si>
  <si>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</si>
  <si>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</si>
  <si>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</si>
  <si>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</si>
  <si>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</si>
  <si>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</si>
  <si>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</si>
  <si>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</si>
  <si>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</si>
  <si>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</si>
  <si>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</si>
  <si>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</si>
  <si>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</si>
  <si>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</si>
  <si>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</si>
  <si>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</si>
  <si>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</si>
  <si>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</si>
  <si>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</si>
  <si>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</si>
  <si>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</si>
  <si>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</si>
  <si>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</si>
  <si>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</si>
  <si>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</si>
  <si>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</si>
  <si>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</si>
  <si>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</si>
  <si>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</si>
  <si>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</si>
  <si>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</si>
  <si>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</si>
  <si>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</si>
  <si>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</si>
  <si>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</si>
  <si>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</si>
  <si>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</si>
  <si>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</si>
  <si>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</si>
  <si>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</si>
  <si>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</si>
  <si>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</si>
  <si>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</si>
  <si>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</si>
  <si>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</si>
  <si>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</si>
  <si>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</si>
  <si>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</si>
  <si>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</si>
  <si>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</si>
  <si>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</si>
  <si>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</si>
  <si>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</si>
  <si>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</si>
  <si>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</si>
  <si>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</si>
  <si>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</si>
  <si>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</si>
  <si>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</si>
  <si>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</si>
  <si>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</si>
  <si>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</si>
  <si>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</si>
  <si>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</si>
  <si>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</si>
  <si>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</si>
  <si>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</si>
  <si>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</si>
  <si>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</si>
  <si>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</si>
  <si>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</si>
  <si>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</si>
  <si>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</si>
  <si>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</si>
  <si>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</si>
  <si>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</si>
  <si>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</si>
  <si>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</si>
  <si>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</si>
  <si>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</si>
  <si>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</si>
  <si>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</si>
  <si>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</si>
  <si>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</si>
  <si>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</si>
  <si>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</si>
  <si>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</si>
  <si>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</si>
  <si>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</si>
  <si>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</si>
  <si>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</si>
  <si>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</si>
  <si>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</si>
  <si>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</si>
  <si>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</si>
  <si>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</si>
  <si>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</si>
  <si>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</si>
  <si>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</si>
  <si>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</si>
  <si>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</si>
  <si>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</si>
  <si>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</si>
  <si>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</si>
  <si>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</si>
  <si>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</si>
  <si>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</si>
  <si>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</si>
  <si>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</si>
  <si>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</si>
  <si>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</si>
  <si>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</si>
  <si>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</si>
  <si>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</si>
  <si>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</si>
  <si>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</si>
  <si>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</si>
  <si>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</si>
  <si>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</si>
  <si>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</si>
  <si>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</si>
  <si>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</si>
  <si>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北海道秩父別町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</si>
  <si>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</si>
  <si>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</si>
  <si>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</si>
  <si>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</si>
  <si>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</si>
  <si>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</si>
  <si>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</si>
  <si>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</si>
  <si>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</si>
  <si>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</si>
  <si>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</si>
  <si>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</si>
  <si>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</si>
  <si>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</si>
  <si>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</si>
  <si>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</si>
  <si>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</si>
  <si>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</si>
  <si>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</si>
  <si>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</si>
  <si>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</si>
  <si>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</si>
  <si>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</si>
  <si>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</si>
  <si>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</si>
  <si>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</si>
  <si>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</si>
  <si>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</si>
  <si>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</si>
  <si>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</si>
  <si>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</si>
  <si>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</si>
  <si>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</si>
  <si>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</si>
  <si>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</si>
  <si>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</si>
  <si>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</si>
  <si>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</si>
  <si>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</si>
  <si>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</si>
  <si>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</si>
  <si>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</si>
  <si>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</si>
  <si>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</si>
  <si>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</si>
  <si>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</si>
  <si>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</si>
  <si>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</si>
  <si>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</si>
  <si>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</si>
  <si>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</si>
  <si>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</si>
  <si>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</si>
  <si>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</si>
  <si>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</si>
  <si>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</si>
  <si>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</si>
  <si>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</si>
  <si>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</si>
  <si>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</si>
  <si>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</si>
  <si>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</si>
  <si>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</si>
  <si>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</si>
  <si>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</si>
  <si>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</si>
  <si>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</si>
  <si>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</si>
  <si>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</si>
  <si>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</si>
  <si>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</si>
  <si>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</si>
  <si>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</si>
  <si>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</si>
  <si>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</si>
  <si>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</si>
  <si>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</si>
  <si>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</si>
  <si>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</si>
  <si>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</si>
  <si>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</si>
  <si>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</si>
  <si>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</si>
  <si>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</si>
  <si>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</si>
  <si>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</si>
  <si>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</si>
  <si>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</si>
  <si>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</si>
  <si>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</si>
  <si>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</si>
  <si>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</si>
  <si>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</si>
  <si>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</si>
  <si>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</si>
  <si>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</si>
  <si>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</si>
  <si>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</si>
  <si>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</si>
  <si>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</si>
  <si>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</si>
  <si>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</si>
  <si>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</si>
  <si>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</si>
  <si>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</si>
  <si>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</si>
  <si>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</si>
  <si>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</si>
  <si>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</si>
  <si>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</si>
  <si>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</si>
  <si>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</si>
  <si>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</si>
  <si>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</si>
  <si>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</si>
  <si>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</si>
  <si>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</si>
  <si>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</si>
  <si>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</si>
  <si>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</si>
  <si>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</si>
  <si>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</si>
  <si>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</si>
  <si>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</si>
  <si>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</si>
  <si>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</si>
  <si>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</si>
  <si>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</si>
  <si>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</si>
  <si>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</si>
  <si>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</si>
  <si>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</si>
  <si>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</si>
  <si>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</si>
  <si>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</si>
  <si>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</si>
  <si>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</si>
  <si>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</si>
  <si>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</si>
  <si>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</si>
  <si>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</si>
  <si>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</si>
  <si>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</si>
  <si>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</si>
  <si>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</si>
  <si>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</si>
  <si>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</si>
  <si>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</si>
  <si>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</si>
  <si>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</si>
  <si>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</si>
  <si>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</si>
  <si>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</si>
  <si>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</si>
  <si>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</si>
  <si>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</si>
  <si>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</si>
  <si>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</si>
  <si>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</si>
  <si>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</si>
  <si>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</si>
  <si>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</si>
  <si>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</si>
  <si>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</si>
  <si>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</si>
  <si>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</si>
  <si>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</si>
  <si>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</si>
  <si>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</si>
  <si>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</si>
  <si>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</si>
  <si>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</si>
  <si>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簡易水道事業会計</t>
  </si>
  <si>
    <t>一般会計</t>
  </si>
  <si>
    <t>国民健康保険事業特別会計</t>
  </si>
  <si>
    <t>介護保険特別会計</t>
  </si>
  <si>
    <t>農業集落排水事業特別会計</t>
  </si>
  <si>
    <t>後期高齢者医療特別会計</t>
  </si>
  <si>
    <t>その他会計（赤字）</t>
  </si>
  <si>
    <t>その他会計（黒字）</t>
  </si>
  <si>
    <t>-</t>
    <phoneticPr fontId="2"/>
  </si>
  <si>
    <t>-</t>
    <phoneticPr fontId="2"/>
  </si>
  <si>
    <t>-</t>
    <phoneticPr fontId="2"/>
  </si>
  <si>
    <t>-</t>
    <phoneticPr fontId="2"/>
  </si>
  <si>
    <t>北空知衛生センター組合</t>
  </si>
  <si>
    <t>北空知学校給食組合</t>
  </si>
  <si>
    <t>空知教育センター組合</t>
  </si>
  <si>
    <t>中・北空知廃棄物処理広域連合</t>
  </si>
  <si>
    <t>北空知衛生施設組合</t>
  </si>
  <si>
    <t>深川地区消防組合</t>
  </si>
  <si>
    <t>北空知葬斎組合</t>
  </si>
  <si>
    <t>北空知圏学校給食組合</t>
  </si>
  <si>
    <t>北空知広域水道企業団</t>
  </si>
  <si>
    <t>-</t>
    <phoneticPr fontId="2"/>
  </si>
  <si>
    <t>-</t>
    <phoneticPr fontId="2"/>
  </si>
  <si>
    <t>秩父別振興公社</t>
    <rPh sb="0" eb="3">
      <t>チップベツ</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</si>
</sst>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191335</c:v>
                </c:pt>
                <c:pt idx="1">
                  <c:v>147795</c:v>
                </c:pt>
                <c:pt idx="2">
                  <c:v>205541</c:v>
                </c:pt>
                <c:pt idx="3">
                  <c:v>219477</c:v>
                </c:pt>
                <c:pt idx="4">
                  <c:v>122088</c:v>
                </c:pt>
              </c:numCache>
            </c:numRef>
          </c:val>
          <c:smooth val="0"/>
        </c:ser>
        <c:dLbls>
          <c:showLegendKey val="0"/>
          <c:showVal val="0"/>
          <c:showCatName val="0"/>
          <c:showSerName val="0"/>
          <c:showPercent val="0"/>
          <c:showBubbleSize val="0"/>
        </c:dLbls>
        <c:marker val="1"/>
        <c:smooth val="0"/>
        <c:axId val="352393544"/>
        <c:axId val="352393936"/>
      </c:lineChart>
      <c:catAx>
        <c:axId val="352393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93936"/>
        <c:crosses val="autoZero"/>
        <c:auto val="1"/>
        <c:lblAlgn val="ctr"/>
        <c:lblOffset val="100"/>
        <c:tickLblSkip val="1"/>
        <c:tickMarkSkip val="1"/>
        <c:noMultiLvlLbl val="0"/>
      </c:catAx>
      <c:valAx>
        <c:axId val="3523939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93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3.09</c:v>
                </c:pt>
                <c:pt idx="1">
                  <c:v>3.74</c:v>
                </c:pt>
                <c:pt idx="2">
                  <c:v>4.04</c:v>
                </c:pt>
                <c:pt idx="3">
                  <c:v>3.55</c:v>
                </c:pt>
                <c:pt idx="4">
                  <c:v>5.0599999999999996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26.22</c:v>
                </c:pt>
                <c:pt idx="1">
                  <c:v>30.71</c:v>
                </c:pt>
                <c:pt idx="2">
                  <c:v>35.15</c:v>
                </c:pt>
                <c:pt idx="3">
                  <c:v>39.229999999999997</c:v>
                </c:pt>
                <c:pt idx="4">
                  <c:v>44.67</c:v>
                </c:pt>
              </c:numCache>
            </c:numRef>
          </c:val>
        </c:ser>
        <c:dLbls>
          <c:showLegendKey val="0"/>
          <c:showVal val="0"/>
          <c:showCatName val="0"/>
          <c:showSerName val="0"/>
          <c:showPercent val="0"/>
          <c:showBubbleSize val="0"/>
        </c:dLbls>
        <c:gapWidth val="250"/>
        <c:overlap val="100"/>
        <c:axId val="346998824"/>
        <c:axId val="34699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3.22</c:v>
                </c:pt>
                <c:pt idx="1">
                  <c:v>3.99</c:v>
                </c:pt>
                <c:pt idx="2">
                  <c:v>3.68</c:v>
                </c:pt>
                <c:pt idx="3">
                  <c:v>3.95</c:v>
                </c:pt>
                <c:pt idx="4">
                  <c:v>5.15</c:v>
                </c:pt>
              </c:numCache>
            </c:numRef>
          </c:val>
          <c:smooth val="0"/>
        </c:ser>
        <c:dLbls>
          <c:showLegendKey val="0"/>
          <c:showVal val="0"/>
          <c:showCatName val="0"/>
          <c:showSerName val="0"/>
          <c:showPercent val="0"/>
          <c:showBubbleSize val="0"/>
        </c:dLbls>
        <c:marker val="1"/>
        <c:smooth val="0"/>
        <c:axId val="346998824"/>
        <c:axId val="346999216"/>
      </c:lineChart>
      <c:catAx>
        <c:axId val="34699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999216"/>
        <c:crosses val="autoZero"/>
        <c:auto val="1"/>
        <c:lblAlgn val="ctr"/>
        <c:lblOffset val="100"/>
        <c:tickLblSkip val="1"/>
        <c:tickMarkSkip val="1"/>
        <c:noMultiLvlLbl val="0"/>
      </c:catAx>
      <c:valAx>
        <c:axId val="34699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99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0.04</c:v>
                </c:pt>
                <c:pt idx="4">
                  <c:v>#N/A</c:v>
                </c:pt>
                <c:pt idx="5">
                  <c:v>0.03</c:v>
                </c:pt>
                <c:pt idx="6">
                  <c:v>#N/A</c:v>
                </c:pt>
                <c:pt idx="7">
                  <c:v>0.01</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0.17</c:v>
                </c:pt>
                <c:pt idx="8">
                  <c:v>#N/A</c:v>
                </c:pt>
                <c:pt idx="9">
                  <c:v>0.26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0.01</c:v>
                </c:pt>
                <c:pt idx="4">
                  <c:v>#N/A</c:v>
                </c:pt>
                <c:pt idx="5">
                  <c:v>1.1100000000000001</c:v>
                </c:pt>
                <c:pt idx="6">
                  <c:v>#N/A</c:v>
                </c:pt>
                <c:pt idx="7">
                  <c:v>0.68</c:v>
                </c:pt>
                <c:pt idx="8">
                  <c:v>#N/A</c:v>
                </c:pt>
                <c:pt idx="9">
                  <c:v>0.26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3.09</c:v>
                </c:pt>
                <c:pt idx="2">
                  <c:v>#N/A</c:v>
                </c:pt>
                <c:pt idx="3">
                  <c:v>3.73</c:v>
                </c:pt>
                <c:pt idx="4">
                  <c:v>#N/A</c:v>
                </c:pt>
                <c:pt idx="5">
                  <c:v>4.03</c:v>
                </c:pt>
                <c:pt idx="6">
                  <c:v>#N/A</c:v>
                </c:pt>
                <c:pt idx="7">
                  <c:v>3.55</c:v>
                </c:pt>
                <c:pt idx="8">
                  <c:v>#N/A</c:v>
                </c:pt>
                <c:pt idx="9">
                  <c:v>5.05</c:v>
                </c:pt>
              </c:numCache>
            </c:numRef>
          </c:val>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4.6399999999999997</c:v>
                </c:pt>
                <c:pt idx="2">
                  <c:v>#N/A</c:v>
                </c:pt>
                <c:pt idx="3">
                  <c:v>5.22</c:v>
                </c:pt>
                <c:pt idx="4">
                  <c:v>#N/A</c:v>
                </c:pt>
                <c:pt idx="5">
                  <c:v>5.39</c:v>
                </c:pt>
                <c:pt idx="6">
                  <c:v>#N/A</c:v>
                </c:pt>
                <c:pt idx="7">
                  <c:v>5.77</c:v>
                </c:pt>
                <c:pt idx="8">
                  <c:v>#N/A</c:v>
                </c:pt>
                <c:pt idx="9">
                  <c:v>6.2</c:v>
                </c:pt>
              </c:numCache>
            </c:numRef>
          </c:val>
        </c:ser>
        <c:dLbls>
          <c:showLegendKey val="0"/>
          <c:showVal val="0"/>
          <c:showCatName val="0"/>
          <c:showSerName val="0"/>
          <c:showPercent val="0"/>
          <c:showBubbleSize val="0"/>
        </c:dLbls>
        <c:gapWidth val="150"/>
        <c:overlap val="100"/>
        <c:axId val="347000392"/>
        <c:axId val="353501664"/>
      </c:barChart>
      <c:catAx>
        <c:axId val="34700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01664"/>
        <c:crosses val="autoZero"/>
        <c:auto val="1"/>
        <c:lblAlgn val="ctr"/>
        <c:lblOffset val="100"/>
        <c:tickLblSkip val="1"/>
        <c:tickMarkSkip val="1"/>
        <c:noMultiLvlLbl val="0"/>
      </c:catAx>
      <c:valAx>
        <c:axId val="3535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000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493</c:v>
                </c:pt>
                <c:pt idx="5">
                  <c:v>538</c:v>
                </c:pt>
                <c:pt idx="8">
                  <c:v>521</c:v>
                </c:pt>
                <c:pt idx="11">
                  <c:v>507</c:v>
                </c:pt>
                <c:pt idx="14">
                  <c:v>454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34</c:v>
                </c:pt>
                <c:pt idx="3">
                  <c:v>34</c:v>
                </c:pt>
                <c:pt idx="6">
                  <c:v>34</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37</c:v>
                </c:pt>
                <c:pt idx="6">
                  <c:v>32</c:v>
                </c:pt>
                <c:pt idx="9">
                  <c:v>27</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c:v>
                </c:pt>
                <c:pt idx="3">
                  <c:v>34</c:v>
                </c:pt>
                <c:pt idx="6">
                  <c:v>36</c:v>
                </c:pt>
                <c:pt idx="9">
                  <c:v>37</c:v>
                </c:pt>
                <c:pt idx="12">
                  <c:v>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572</c:v>
                </c:pt>
                <c:pt idx="3">
                  <c:v>612</c:v>
                </c:pt>
                <c:pt idx="6">
                  <c:v>574</c:v>
                </c:pt>
                <c:pt idx="9">
                  <c:v>542</c:v>
                </c:pt>
                <c:pt idx="12">
                  <c:v>468</c:v>
                </c:pt>
              </c:numCache>
            </c:numRef>
          </c:val>
        </c:ser>
        <c:dLbls>
          <c:showLegendKey val="0"/>
          <c:showVal val="0"/>
          <c:showCatName val="0"/>
          <c:showSerName val="0"/>
          <c:showPercent val="0"/>
          <c:showBubbleSize val="0"/>
        </c:dLbls>
        <c:gapWidth val="100"/>
        <c:overlap val="100"/>
        <c:axId val="353502448"/>
        <c:axId val="353502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176</c:v>
                </c:pt>
                <c:pt idx="2">
                  <c:v>#N/A</c:v>
                </c:pt>
                <c:pt idx="3">
                  <c:v>#N/A</c:v>
                </c:pt>
                <c:pt idx="4">
                  <c:v>179</c:v>
                </c:pt>
                <c:pt idx="5">
                  <c:v>#N/A</c:v>
                </c:pt>
                <c:pt idx="6">
                  <c:v>#N/A</c:v>
                </c:pt>
                <c:pt idx="7">
                  <c:v>156</c:v>
                </c:pt>
                <c:pt idx="8">
                  <c:v>#N/A</c:v>
                </c:pt>
                <c:pt idx="9">
                  <c:v>#N/A</c:v>
                </c:pt>
                <c:pt idx="10">
                  <c:v>133</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353502448"/>
        <c:axId val="353502840"/>
      </c:lineChart>
      <c:catAx>
        <c:axId val="35350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02840"/>
        <c:crosses val="autoZero"/>
        <c:auto val="1"/>
        <c:lblAlgn val="ctr"/>
        <c:lblOffset val="100"/>
        <c:tickLblSkip val="1"/>
        <c:tickMarkSkip val="1"/>
        <c:noMultiLvlLbl val="0"/>
      </c:catAx>
      <c:valAx>
        <c:axId val="353502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0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3765</c:v>
                </c:pt>
                <c:pt idx="5">
                  <c:v>3631</c:v>
                </c:pt>
                <c:pt idx="8">
                  <c:v>3598</c:v>
                </c:pt>
                <c:pt idx="11">
                  <c:v>3452</c:v>
                </c:pt>
                <c:pt idx="14">
                  <c:v>3418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351</c:v>
                </c:pt>
                <c:pt idx="5">
                  <c:v>338</c:v>
                </c:pt>
                <c:pt idx="8">
                  <c:v>334</c:v>
                </c:pt>
                <c:pt idx="11">
                  <c:v>391</c:v>
                </c:pt>
                <c:pt idx="14">
                  <c:v>371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1452</c:v>
                </c:pt>
                <c:pt idx="5">
                  <c:v>1568</c:v>
                </c:pt>
                <c:pt idx="8">
                  <c:v>1671</c:v>
                </c:pt>
                <c:pt idx="11">
                  <c:v>1807</c:v>
                </c:pt>
                <c:pt idx="14">
                  <c:v>1834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45</c:v>
                </c:pt>
                <c:pt idx="3">
                  <c:v>41</c:v>
                </c:pt>
                <c:pt idx="6">
                  <c:v>37</c:v>
                </c:pt>
                <c:pt idx="9">
                  <c:v>33</c:v>
                </c:pt>
                <c:pt idx="12">
                  <c:v>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615</c:v>
                </c:pt>
                <c:pt idx="3">
                  <c:v>597</c:v>
                </c:pt>
                <c:pt idx="6">
                  <c:v>609</c:v>
                </c:pt>
                <c:pt idx="9">
                  <c:v>586</c:v>
                </c:pt>
                <c:pt idx="12">
                  <c:v>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123</c:v>
                </c:pt>
                <c:pt idx="3">
                  <c:v>117</c:v>
                </c:pt>
                <c:pt idx="6">
                  <c:v>99</c:v>
                </c:pt>
                <c:pt idx="9">
                  <c:v>77</c:v>
                </c:pt>
                <c:pt idx="12">
                  <c:v>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381</c:v>
                </c:pt>
                <c:pt idx="3">
                  <c:v>359</c:v>
                </c:pt>
                <c:pt idx="6">
                  <c:v>334</c:v>
                </c:pt>
                <c:pt idx="9">
                  <c:v>349</c:v>
                </c:pt>
                <c:pt idx="12">
                  <c:v>319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216</c:v>
                </c:pt>
                <c:pt idx="3">
                  <c:v>187</c:v>
                </c:pt>
                <c:pt idx="6">
                  <c:v>158</c:v>
                </c:pt>
                <c:pt idx="9">
                  <c:v>127</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4557</c:v>
                </c:pt>
                <c:pt idx="3">
                  <c:v>4325</c:v>
                </c:pt>
                <c:pt idx="6">
                  <c:v>4300</c:v>
                </c:pt>
                <c:pt idx="9">
                  <c:v>4154</c:v>
                </c:pt>
                <c:pt idx="12">
                  <c:v>4126</c:v>
                </c:pt>
              </c:numCache>
            </c:numRef>
          </c:val>
        </c:ser>
        <c:dLbls>
          <c:showLegendKey val="0"/>
          <c:showVal val="0"/>
          <c:showCatName val="0"/>
          <c:showSerName val="0"/>
          <c:showPercent val="0"/>
          <c:showBubbleSize val="0"/>
        </c:dLbls>
        <c:gapWidth val="100"/>
        <c:overlap val="100"/>
        <c:axId val="361859568"/>
        <c:axId val="361859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369</c:v>
                </c:pt>
                <c:pt idx="2">
                  <c:v>#N/A</c:v>
                </c:pt>
                <c:pt idx="3">
                  <c:v>#N/A</c:v>
                </c:pt>
                <c:pt idx="4">
                  <c:v>89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61859568"/>
        <c:axId val="361859960"/>
      </c:lineChart>
      <c:catAx>
        <c:axId val="3618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859960"/>
        <c:crosses val="autoZero"/>
        <c:auto val="1"/>
        <c:lblAlgn val="ctr"/>
        <c:lblOffset val="100"/>
        <c:tickLblSkip val="1"/>
        <c:tickMarkSkip val="1"/>
        <c:noMultiLvlLbl val="0"/>
      </c:catAx>
      <c:valAx>
        <c:axId val="36185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2,614
2,611
47.18
3,018,933
2,919,911
93,287
1,843,899
4,125,551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数値は横ばいで</a:t>
          </a:r>
          <a:r>
            <a:rPr kumimoji="1" lang="ja-JP" altLang="ja-JP" sz="1300">
              <a:solidFill>
                <a:schemeClr val="dk1"/>
              </a:solidFill>
              <a:effectLst/>
              <a:latin typeface="+mn-lt"/>
              <a:ea typeface="+mn-ea"/>
              <a:cs typeface="+mn-cs"/>
            </a:rPr>
            <a:t>、類似団体平均を下回っている。人口の減少や高齢化の進展により課税客体が減少傾向にあるため、今後好転することも考えにくい。</a:t>
          </a:r>
          <a:endParaRPr lang="ja-JP" altLang="ja-JP" sz="1300">
            <a:effectLst/>
          </a:endParaRPr>
        </a:p>
        <a:p>
          <a:r>
            <a:rPr kumimoji="1" lang="ja-JP" altLang="ja-JP" sz="1300">
              <a:solidFill>
                <a:schemeClr val="dk1"/>
              </a:solidFill>
              <a:effectLst/>
              <a:latin typeface="+mn-lt"/>
              <a:ea typeface="+mn-ea"/>
              <a:cs typeface="+mn-cs"/>
            </a:rPr>
            <a:t>　今後は、一層の歳出の削減をするとともに自主財源の確保に努める。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8" name="直線コネクタ 67"/>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1" name="直線コネクタ 70"/>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4" name="直線コネクタ 73"/>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7" name="直線コネクタ 76"/>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7" name="円/楕円 86"/>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8"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89" name="円/楕円 88"/>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0" name="テキスト ボックス 89"/>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前年度より比率</a:t>
          </a:r>
          <a:r>
            <a:rPr kumimoji="1" lang="ja-JP" altLang="en-US" sz="1300">
              <a:solidFill>
                <a:schemeClr val="dk1"/>
              </a:solidFill>
              <a:effectLst/>
              <a:latin typeface="+mn-lt"/>
              <a:ea typeface="+mn-ea"/>
              <a:cs typeface="+mn-cs"/>
            </a:rPr>
            <a:t>が増加し、</a:t>
          </a:r>
          <a:r>
            <a:rPr kumimoji="1" lang="ja-JP" altLang="ja-JP" sz="1300">
              <a:solidFill>
                <a:schemeClr val="dk1"/>
              </a:solidFill>
              <a:effectLst/>
              <a:latin typeface="+mn-lt"/>
              <a:ea typeface="+mn-ea"/>
              <a:cs typeface="+mn-cs"/>
            </a:rPr>
            <a:t>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今後は、国の政策や一般財源収入に左右されることのない歳出構造の見直しや自主財源の確保に努め、経常経費のさらなる削減を図り、健全な財政運営を行う。</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151312</xdr:rowOff>
    </xdr:to>
    <xdr:cxnSp macro="">
      <xdr:nvCxnSpPr>
        <xdr:cNvPr id="133" name="直線コネクタ 132"/>
        <xdr:cNvCxnSpPr/>
      </xdr:nvCxnSpPr>
      <xdr:spPr>
        <a:xfrm>
          <a:off x="4114800" y="1069848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140970</xdr:rowOff>
    </xdr:to>
    <xdr:cxnSp macro="">
      <xdr:nvCxnSpPr>
        <xdr:cNvPr id="136" name="直線コネクタ 135"/>
        <xdr:cNvCxnSpPr/>
      </xdr:nvCxnSpPr>
      <xdr:spPr>
        <a:xfrm flipV="1">
          <a:off x="3225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72934</xdr:rowOff>
    </xdr:to>
    <xdr:cxnSp macro="">
      <xdr:nvCxnSpPr>
        <xdr:cNvPr id="139" name="直線コネクタ 138"/>
        <xdr:cNvCxnSpPr/>
      </xdr:nvCxnSpPr>
      <xdr:spPr>
        <a:xfrm flipV="1">
          <a:off x="2336800" y="1077087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75474</xdr:rowOff>
    </xdr:from>
    <xdr:to>
      <xdr:col>3</xdr:col>
      <xdr:colOff>279400</xdr:colOff>
      <xdr:row>63</xdr:row>
      <xdr:rowOff>72934</xdr:rowOff>
    </xdr:to>
    <xdr:cxnSp macro="">
      <xdr:nvCxnSpPr>
        <xdr:cNvPr id="142" name="直線コネクタ 141"/>
        <xdr:cNvCxnSpPr/>
      </xdr:nvCxnSpPr>
      <xdr:spPr>
        <a:xfrm>
          <a:off x="1447800" y="107053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100512</xdr:rowOff>
    </xdr:from>
    <xdr:to>
      <xdr:col>7</xdr:col>
      <xdr:colOff>203200</xdr:colOff>
      <xdr:row>63</xdr:row>
      <xdr:rowOff>30662</xdr:rowOff>
    </xdr:to>
    <xdr:sp macro="" textlink="">
      <xdr:nvSpPr>
        <xdr:cNvPr id="152" name="円/楕円 151"/>
        <xdr:cNvSpPr/>
      </xdr:nvSpPr>
      <xdr:spPr>
        <a:xfrm>
          <a:off x="4902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72589</xdr:rowOff>
    </xdr:from>
    <xdr:ext cx="762000" cy="259045"/>
    <xdr:sp macro="" textlink="">
      <xdr:nvSpPr>
        <xdr:cNvPr id="153" name="財政構造の弾力性該当値テキスト"/>
        <xdr:cNvSpPr txBox="1"/>
      </xdr:nvSpPr>
      <xdr:spPr>
        <a:xfrm>
          <a:off x="5041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4" name="円/楕円 153"/>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5" name="テキスト ボックス 154"/>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6" name="円/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7" name="テキスト ボックス 156"/>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22134</xdr:rowOff>
    </xdr:from>
    <xdr:to>
      <xdr:col>3</xdr:col>
      <xdr:colOff>330200</xdr:colOff>
      <xdr:row>63</xdr:row>
      <xdr:rowOff>123734</xdr:rowOff>
    </xdr:to>
    <xdr:sp macro="" textlink="">
      <xdr:nvSpPr>
        <xdr:cNvPr id="158" name="円/楕円 157"/>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108511</xdr:rowOff>
    </xdr:from>
    <xdr:ext cx="762000" cy="259045"/>
    <xdr:sp macro="" textlink="">
      <xdr:nvSpPr>
        <xdr:cNvPr id="159" name="テキスト ボックス 158"/>
        <xdr:cNvSpPr txBox="1"/>
      </xdr:nvSpPr>
      <xdr:spPr>
        <a:xfrm>
          <a:off x="1955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60" name="円/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111051</xdr:rowOff>
    </xdr:from>
    <xdr:ext cx="762000" cy="259045"/>
    <xdr:sp macro="" textlink="">
      <xdr:nvSpPr>
        <xdr:cNvPr id="161" name="テキスト ボックス 160"/>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[339,582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傾向にあるものの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今後も、さらなる行財政改革を行い、経常経費の削減に努める。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12192</xdr:rowOff>
    </xdr:from>
    <xdr:to>
      <xdr:col>7</xdr:col>
      <xdr:colOff>152400</xdr:colOff>
      <xdr:row>83</xdr:row>
      <xdr:rowOff>25546</xdr:rowOff>
    </xdr:to>
    <xdr:cxnSp macro="">
      <xdr:nvCxnSpPr>
        <xdr:cNvPr id="195" name="直線コネクタ 194"/>
        <xdr:cNvCxnSpPr/>
      </xdr:nvCxnSpPr>
      <xdr:spPr>
        <a:xfrm>
          <a:off x="4114800" y="14242542"/>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167567</xdr:rowOff>
    </xdr:from>
    <xdr:to>
      <xdr:col>6</xdr:col>
      <xdr:colOff>0</xdr:colOff>
      <xdr:row>83</xdr:row>
      <xdr:rowOff>12192</xdr:rowOff>
    </xdr:to>
    <xdr:cxnSp macro="">
      <xdr:nvCxnSpPr>
        <xdr:cNvPr id="198" name="直線コネクタ 197"/>
        <xdr:cNvCxnSpPr/>
      </xdr:nvCxnSpPr>
      <xdr:spPr>
        <a:xfrm>
          <a:off x="3225800" y="14226467"/>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160334</xdr:rowOff>
    </xdr:from>
    <xdr:to>
      <xdr:col>4</xdr:col>
      <xdr:colOff>482600</xdr:colOff>
      <xdr:row>82</xdr:row>
      <xdr:rowOff>167567</xdr:rowOff>
    </xdr:to>
    <xdr:cxnSp macro="">
      <xdr:nvCxnSpPr>
        <xdr:cNvPr id="201" name="直線コネクタ 200"/>
        <xdr:cNvCxnSpPr/>
      </xdr:nvCxnSpPr>
      <xdr:spPr>
        <a:xfrm>
          <a:off x="2336800" y="14219234"/>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137744</xdr:rowOff>
    </xdr:from>
    <xdr:to>
      <xdr:col>3</xdr:col>
      <xdr:colOff>279400</xdr:colOff>
      <xdr:row>82</xdr:row>
      <xdr:rowOff>160334</xdr:rowOff>
    </xdr:to>
    <xdr:cxnSp macro="">
      <xdr:nvCxnSpPr>
        <xdr:cNvPr id="204" name="直線コネクタ 203"/>
        <xdr:cNvCxnSpPr/>
      </xdr:nvCxnSpPr>
      <xdr:spPr>
        <a:xfrm>
          <a:off x="1447800" y="14196644"/>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146196</xdr:rowOff>
    </xdr:from>
    <xdr:to>
      <xdr:col>7</xdr:col>
      <xdr:colOff>203200</xdr:colOff>
      <xdr:row>83</xdr:row>
      <xdr:rowOff>76346</xdr:rowOff>
    </xdr:to>
    <xdr:sp macro="" textlink="">
      <xdr:nvSpPr>
        <xdr:cNvPr id="214" name="円/楕円 213"/>
        <xdr:cNvSpPr/>
      </xdr:nvSpPr>
      <xdr:spPr>
        <a:xfrm>
          <a:off x="4902200" y="142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162723</xdr:rowOff>
    </xdr:from>
    <xdr:ext cx="762000" cy="259045"/>
    <xdr:sp macro="" textlink="">
      <xdr:nvSpPr>
        <xdr:cNvPr id="215" name="人件費・物件費等の状況該当値テキスト"/>
        <xdr:cNvSpPr txBox="1"/>
      </xdr:nvSpPr>
      <xdr:spPr>
        <a:xfrm>
          <a:off x="5041900" y="1405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339,582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132842</xdr:rowOff>
    </xdr:from>
    <xdr:to>
      <xdr:col>6</xdr:col>
      <xdr:colOff>50800</xdr:colOff>
      <xdr:row>83</xdr:row>
      <xdr:rowOff>62992</xdr:rowOff>
    </xdr:to>
    <xdr:sp macro="" textlink="">
      <xdr:nvSpPr>
        <xdr:cNvPr id="216" name="円/楕円 215"/>
        <xdr:cNvSpPr/>
      </xdr:nvSpPr>
      <xdr:spPr>
        <a:xfrm>
          <a:off x="40640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73169</xdr:rowOff>
    </xdr:from>
    <xdr:ext cx="736600" cy="259045"/>
    <xdr:sp macro="" textlink="">
      <xdr:nvSpPr>
        <xdr:cNvPr id="217" name="テキスト ボックス 216"/>
        <xdr:cNvSpPr txBox="1"/>
      </xdr:nvSpPr>
      <xdr:spPr>
        <a:xfrm>
          <a:off x="3733800" y="139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329,621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116767</xdr:rowOff>
    </xdr:from>
    <xdr:to>
      <xdr:col>4</xdr:col>
      <xdr:colOff>533400</xdr:colOff>
      <xdr:row>83</xdr:row>
      <xdr:rowOff>46917</xdr:rowOff>
    </xdr:to>
    <xdr:sp macro="" textlink="">
      <xdr:nvSpPr>
        <xdr:cNvPr id="218" name="円/楕円 217"/>
        <xdr:cNvSpPr/>
      </xdr:nvSpPr>
      <xdr:spPr>
        <a:xfrm>
          <a:off x="3175000" y="141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57094</xdr:rowOff>
    </xdr:from>
    <xdr:ext cx="762000" cy="259045"/>
    <xdr:sp macro="" textlink="">
      <xdr:nvSpPr>
        <xdr:cNvPr id="219" name="テキスト ボックス 218"/>
        <xdr:cNvSpPr txBox="1"/>
      </xdr:nvSpPr>
      <xdr:spPr>
        <a:xfrm>
          <a:off x="2844800" y="13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109534</xdr:rowOff>
    </xdr:from>
    <xdr:to>
      <xdr:col>3</xdr:col>
      <xdr:colOff>330200</xdr:colOff>
      <xdr:row>83</xdr:row>
      <xdr:rowOff>39684</xdr:rowOff>
    </xdr:to>
    <xdr:sp macro="" textlink="">
      <xdr:nvSpPr>
        <xdr:cNvPr id="220" name="円/楕円 219"/>
        <xdr:cNvSpPr/>
      </xdr:nvSpPr>
      <xdr:spPr>
        <a:xfrm>
          <a:off x="2286000" y="141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49861</xdr:rowOff>
    </xdr:from>
    <xdr:ext cx="762000" cy="259045"/>
    <xdr:sp macro="" textlink="">
      <xdr:nvSpPr>
        <xdr:cNvPr id="221" name="テキスト ボックス 220"/>
        <xdr:cNvSpPr txBox="1"/>
      </xdr:nvSpPr>
      <xdr:spPr>
        <a:xfrm>
          <a:off x="1955800" y="1393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86944</xdr:rowOff>
    </xdr:from>
    <xdr:to>
      <xdr:col>2</xdr:col>
      <xdr:colOff>127000</xdr:colOff>
      <xdr:row>83</xdr:row>
      <xdr:rowOff>17094</xdr:rowOff>
    </xdr:to>
    <xdr:sp macro="" textlink="">
      <xdr:nvSpPr>
        <xdr:cNvPr id="222" name="円/楕円 221"/>
        <xdr:cNvSpPr/>
      </xdr:nvSpPr>
      <xdr:spPr>
        <a:xfrm>
          <a:off x="1397000" y="141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27271</xdr:rowOff>
    </xdr:from>
    <xdr:ext cx="762000" cy="259045"/>
    <xdr:sp macro="" textlink="">
      <xdr:nvSpPr>
        <xdr:cNvPr id="223" name="テキスト ボックス 222"/>
        <xdr:cNvSpPr txBox="1"/>
      </xdr:nvSpPr>
      <xdr:spPr>
        <a:xfrm>
          <a:off x="1066800" y="139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前年から微減しているが</a:t>
          </a:r>
          <a:r>
            <a:rPr kumimoji="1" lang="ja-JP" altLang="ja-JP" sz="1300">
              <a:solidFill>
                <a:schemeClr val="dk1"/>
              </a:solidFill>
              <a:effectLst/>
              <a:latin typeface="+mn-lt"/>
              <a:ea typeface="+mn-ea"/>
              <a:cs typeface="+mn-cs"/>
            </a:rPr>
            <a:t>、類似団体平均を上回っている。</a:t>
          </a:r>
          <a:endParaRPr lang="ja-JP" altLang="ja-JP" sz="1300">
            <a:effectLst/>
          </a:endParaRPr>
        </a:p>
        <a:p>
          <a:r>
            <a:rPr kumimoji="1" lang="ja-JP" altLang="ja-JP" sz="1300">
              <a:solidFill>
                <a:schemeClr val="dk1"/>
              </a:solidFill>
              <a:effectLst/>
              <a:latin typeface="+mn-lt"/>
              <a:ea typeface="+mn-ea"/>
              <a:cs typeface="+mn-cs"/>
            </a:rPr>
            <a:t>　従前より人事院勧告に基づき適正化に努めているが、給与構造の見直しを検討するなど、適正な給与水準の維持に努める。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87</xdr:row>
      <xdr:rowOff>22648</xdr:rowOff>
    </xdr:to>
    <xdr:cxnSp macro="">
      <xdr:nvCxnSpPr>
        <xdr:cNvPr id="257" name="直線コネクタ 256"/>
        <xdr:cNvCxnSpPr/>
      </xdr:nvCxnSpPr>
      <xdr:spPr>
        <a:xfrm flipV="1">
          <a:off x="16179800" y="1492673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22648</xdr:rowOff>
    </xdr:from>
    <xdr:to>
      <xdr:col>23</xdr:col>
      <xdr:colOff>406400</xdr:colOff>
      <xdr:row>88</xdr:row>
      <xdr:rowOff>140759</xdr:rowOff>
    </xdr:to>
    <xdr:cxnSp macro="">
      <xdr:nvCxnSpPr>
        <xdr:cNvPr id="260" name="直線コネクタ 259"/>
        <xdr:cNvCxnSpPr/>
      </xdr:nvCxnSpPr>
      <xdr:spPr>
        <a:xfrm flipV="1">
          <a:off x="15290800" y="14938798"/>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140759</xdr:rowOff>
    </xdr:from>
    <xdr:to>
      <xdr:col>22</xdr:col>
      <xdr:colOff>203200</xdr:colOff>
      <xdr:row>88</xdr:row>
      <xdr:rowOff>164888</xdr:rowOff>
    </xdr:to>
    <xdr:cxnSp macro="">
      <xdr:nvCxnSpPr>
        <xdr:cNvPr id="263" name="直線コネクタ 262"/>
        <xdr:cNvCxnSpPr/>
      </xdr:nvCxnSpPr>
      <xdr:spPr>
        <a:xfrm flipV="1">
          <a:off x="14401800" y="152283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14605</xdr:rowOff>
    </xdr:from>
    <xdr:to>
      <xdr:col>21</xdr:col>
      <xdr:colOff>0</xdr:colOff>
      <xdr:row>88</xdr:row>
      <xdr:rowOff>164888</xdr:rowOff>
    </xdr:to>
    <xdr:cxnSp macro="">
      <xdr:nvCxnSpPr>
        <xdr:cNvPr id="266" name="直線コネクタ 265"/>
        <xdr:cNvCxnSpPr/>
      </xdr:nvCxnSpPr>
      <xdr:spPr>
        <a:xfrm>
          <a:off x="13512800" y="1493075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6" name="円/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143298</xdr:rowOff>
    </xdr:from>
    <xdr:to>
      <xdr:col>23</xdr:col>
      <xdr:colOff>457200</xdr:colOff>
      <xdr:row>87</xdr:row>
      <xdr:rowOff>73448</xdr:rowOff>
    </xdr:to>
    <xdr:sp macro="" textlink="">
      <xdr:nvSpPr>
        <xdr:cNvPr id="278" name="円/楕円 277"/>
        <xdr:cNvSpPr/>
      </xdr:nvSpPr>
      <xdr:spPr>
        <a:xfrm>
          <a:off x="161290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58225</xdr:rowOff>
    </xdr:from>
    <xdr:ext cx="736600" cy="259045"/>
    <xdr:sp macro="" textlink="">
      <xdr:nvSpPr>
        <xdr:cNvPr id="279" name="テキスト ボックス 278"/>
        <xdr:cNvSpPr txBox="1"/>
      </xdr:nvSpPr>
      <xdr:spPr>
        <a:xfrm>
          <a:off x="15798800" y="1497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89959</xdr:rowOff>
    </xdr:from>
    <xdr:to>
      <xdr:col>22</xdr:col>
      <xdr:colOff>254000</xdr:colOff>
      <xdr:row>89</xdr:row>
      <xdr:rowOff>20109</xdr:rowOff>
    </xdr:to>
    <xdr:sp macro="" textlink="">
      <xdr:nvSpPr>
        <xdr:cNvPr id="280" name="円/楕円 279"/>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4886</xdr:rowOff>
    </xdr:from>
    <xdr:ext cx="762000" cy="259045"/>
    <xdr:sp macro="" textlink="">
      <xdr:nvSpPr>
        <xdr:cNvPr id="281" name="テキスト ボックス 280"/>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114088</xdr:rowOff>
    </xdr:from>
    <xdr:to>
      <xdr:col>21</xdr:col>
      <xdr:colOff>50800</xdr:colOff>
      <xdr:row>89</xdr:row>
      <xdr:rowOff>44238</xdr:rowOff>
    </xdr:to>
    <xdr:sp macro="" textlink="">
      <xdr:nvSpPr>
        <xdr:cNvPr id="282" name="円/楕円 281"/>
        <xdr:cNvSpPr/>
      </xdr:nvSpPr>
      <xdr:spPr>
        <a:xfrm>
          <a:off x="14351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29015</xdr:rowOff>
    </xdr:from>
    <xdr:ext cx="762000" cy="259045"/>
    <xdr:sp macro="" textlink="">
      <xdr:nvSpPr>
        <xdr:cNvPr id="283" name="テキスト ボックス 282"/>
        <xdr:cNvSpPr txBox="1"/>
      </xdr:nvSpPr>
      <xdr:spPr>
        <a:xfrm>
          <a:off x="14020800" y="152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135255</xdr:rowOff>
    </xdr:from>
    <xdr:to>
      <xdr:col>19</xdr:col>
      <xdr:colOff>533400</xdr:colOff>
      <xdr:row>87</xdr:row>
      <xdr:rowOff>65405</xdr:rowOff>
    </xdr:to>
    <xdr:sp macro="" textlink="">
      <xdr:nvSpPr>
        <xdr:cNvPr id="284" name="円/楕円 283"/>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50182</xdr:rowOff>
    </xdr:from>
    <xdr:ext cx="762000" cy="259045"/>
    <xdr:sp macro="" textlink="">
      <xdr:nvSpPr>
        <xdr:cNvPr id="285" name="テキスト ボックス 284"/>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数値はほぼ横ばいで</a:t>
          </a:r>
          <a:r>
            <a:rPr kumimoji="1" lang="ja-JP" altLang="ja-JP" sz="1300">
              <a:solidFill>
                <a:schemeClr val="dk1"/>
              </a:solidFill>
              <a:effectLst/>
              <a:latin typeface="+mn-lt"/>
              <a:ea typeface="+mn-ea"/>
              <a:cs typeface="+mn-cs"/>
            </a:rPr>
            <a:t>、類似団体平均を下回っている。</a:t>
          </a:r>
          <a:endParaRPr lang="ja-JP" altLang="ja-JP" sz="1300">
            <a:effectLst/>
          </a:endParaRPr>
        </a:p>
        <a:p>
          <a:r>
            <a:rPr kumimoji="1" lang="ja-JP" altLang="ja-JP" sz="1300">
              <a:solidFill>
                <a:schemeClr val="dk1"/>
              </a:solidFill>
              <a:effectLst/>
              <a:latin typeface="+mn-lt"/>
              <a:ea typeface="+mn-ea"/>
              <a:cs typeface="+mn-cs"/>
            </a:rPr>
            <a:t>　従前から行っている新規採用の抑制等によるものであるが、これからも行政サービスの低下を招かない範囲で適切な定員管理に取り組んでいく。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18758</xdr:rowOff>
    </xdr:from>
    <xdr:to>
      <xdr:col>24</xdr:col>
      <xdr:colOff>558800</xdr:colOff>
      <xdr:row>61</xdr:row>
      <xdr:rowOff>32029</xdr:rowOff>
    </xdr:to>
    <xdr:cxnSp macro="">
      <xdr:nvCxnSpPr>
        <xdr:cNvPr id="317" name="直線コネクタ 316"/>
        <xdr:cNvCxnSpPr/>
      </xdr:nvCxnSpPr>
      <xdr:spPr>
        <a:xfrm flipV="1">
          <a:off x="16179800" y="10477208"/>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27927</xdr:rowOff>
    </xdr:from>
    <xdr:to>
      <xdr:col>23</xdr:col>
      <xdr:colOff>406400</xdr:colOff>
      <xdr:row>61</xdr:row>
      <xdr:rowOff>32029</xdr:rowOff>
    </xdr:to>
    <xdr:cxnSp macro="">
      <xdr:nvCxnSpPr>
        <xdr:cNvPr id="320" name="直線コネクタ 319"/>
        <xdr:cNvCxnSpPr/>
      </xdr:nvCxnSpPr>
      <xdr:spPr>
        <a:xfrm>
          <a:off x="15290800" y="1048637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14415</xdr:rowOff>
    </xdr:from>
    <xdr:to>
      <xdr:col>22</xdr:col>
      <xdr:colOff>203200</xdr:colOff>
      <xdr:row>61</xdr:row>
      <xdr:rowOff>27927</xdr:rowOff>
    </xdr:to>
    <xdr:cxnSp macro="">
      <xdr:nvCxnSpPr>
        <xdr:cNvPr id="323" name="直線コネクタ 322"/>
        <xdr:cNvCxnSpPr/>
      </xdr:nvCxnSpPr>
      <xdr:spPr>
        <a:xfrm>
          <a:off x="14401800" y="10472865"/>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14415</xdr:rowOff>
    </xdr:from>
    <xdr:to>
      <xdr:col>21</xdr:col>
      <xdr:colOff>0</xdr:colOff>
      <xdr:row>61</xdr:row>
      <xdr:rowOff>14897</xdr:rowOff>
    </xdr:to>
    <xdr:cxnSp macro="">
      <xdr:nvCxnSpPr>
        <xdr:cNvPr id="326" name="直線コネクタ 325"/>
        <xdr:cNvCxnSpPr/>
      </xdr:nvCxnSpPr>
      <xdr:spPr>
        <a:xfrm flipV="1">
          <a:off x="13512800" y="1047286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139408</xdr:rowOff>
    </xdr:from>
    <xdr:to>
      <xdr:col>24</xdr:col>
      <xdr:colOff>609600</xdr:colOff>
      <xdr:row>61</xdr:row>
      <xdr:rowOff>69558</xdr:rowOff>
    </xdr:to>
    <xdr:sp macro="" textlink="">
      <xdr:nvSpPr>
        <xdr:cNvPr id="336" name="円/楕円 335"/>
        <xdr:cNvSpPr/>
      </xdr:nvSpPr>
      <xdr:spPr>
        <a:xfrm>
          <a:off x="169672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155935</xdr:rowOff>
    </xdr:from>
    <xdr:ext cx="762000" cy="259045"/>
    <xdr:sp macro="" textlink="">
      <xdr:nvSpPr>
        <xdr:cNvPr id="337" name="定員管理の状況該当値テキスト"/>
        <xdr:cNvSpPr txBox="1"/>
      </xdr:nvSpPr>
      <xdr:spPr>
        <a:xfrm>
          <a:off x="17106900" y="102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152679</xdr:rowOff>
    </xdr:from>
    <xdr:to>
      <xdr:col>23</xdr:col>
      <xdr:colOff>457200</xdr:colOff>
      <xdr:row>61</xdr:row>
      <xdr:rowOff>82829</xdr:rowOff>
    </xdr:to>
    <xdr:sp macro="" textlink="">
      <xdr:nvSpPr>
        <xdr:cNvPr id="338" name="円/楕円 337"/>
        <xdr:cNvSpPr/>
      </xdr:nvSpPr>
      <xdr:spPr>
        <a:xfrm>
          <a:off x="16129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93006</xdr:rowOff>
    </xdr:from>
    <xdr:ext cx="736600" cy="259045"/>
    <xdr:sp macro="" textlink="">
      <xdr:nvSpPr>
        <xdr:cNvPr id="339" name="テキスト ボックス 338"/>
        <xdr:cNvSpPr txBox="1"/>
      </xdr:nvSpPr>
      <xdr:spPr>
        <a:xfrm>
          <a:off x="15798800" y="10208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148577</xdr:rowOff>
    </xdr:from>
    <xdr:to>
      <xdr:col>22</xdr:col>
      <xdr:colOff>254000</xdr:colOff>
      <xdr:row>61</xdr:row>
      <xdr:rowOff>78727</xdr:rowOff>
    </xdr:to>
    <xdr:sp macro="" textlink="">
      <xdr:nvSpPr>
        <xdr:cNvPr id="340" name="円/楕円 339"/>
        <xdr:cNvSpPr/>
      </xdr:nvSpPr>
      <xdr:spPr>
        <a:xfrm>
          <a:off x="15240000" y="10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88904</xdr:rowOff>
    </xdr:from>
    <xdr:ext cx="762000" cy="259045"/>
    <xdr:sp macro="" textlink="">
      <xdr:nvSpPr>
        <xdr:cNvPr id="341" name="テキスト ボックス 340"/>
        <xdr:cNvSpPr txBox="1"/>
      </xdr:nvSpPr>
      <xdr:spPr>
        <a:xfrm>
          <a:off x="14909800" y="102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135065</xdr:rowOff>
    </xdr:from>
    <xdr:to>
      <xdr:col>21</xdr:col>
      <xdr:colOff>50800</xdr:colOff>
      <xdr:row>61</xdr:row>
      <xdr:rowOff>65215</xdr:rowOff>
    </xdr:to>
    <xdr:sp macro="" textlink="">
      <xdr:nvSpPr>
        <xdr:cNvPr id="342" name="円/楕円 341"/>
        <xdr:cNvSpPr/>
      </xdr:nvSpPr>
      <xdr:spPr>
        <a:xfrm>
          <a:off x="14351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75392</xdr:rowOff>
    </xdr:from>
    <xdr:ext cx="762000" cy="259045"/>
    <xdr:sp macro="" textlink="">
      <xdr:nvSpPr>
        <xdr:cNvPr id="343" name="テキスト ボックス 342"/>
        <xdr:cNvSpPr txBox="1"/>
      </xdr:nvSpPr>
      <xdr:spPr>
        <a:xfrm>
          <a:off x="14020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135547</xdr:rowOff>
    </xdr:from>
    <xdr:to>
      <xdr:col>19</xdr:col>
      <xdr:colOff>533400</xdr:colOff>
      <xdr:row>61</xdr:row>
      <xdr:rowOff>65697</xdr:rowOff>
    </xdr:to>
    <xdr:sp macro="" textlink="">
      <xdr:nvSpPr>
        <xdr:cNvPr id="344" name="円/楕円 343"/>
        <xdr:cNvSpPr/>
      </xdr:nvSpPr>
      <xdr:spPr>
        <a:xfrm>
          <a:off x="13462000" y="104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75874</xdr:rowOff>
    </xdr:from>
    <xdr:ext cx="762000" cy="259045"/>
    <xdr:sp macro="" textlink="">
      <xdr:nvSpPr>
        <xdr:cNvPr id="345" name="テキスト ボックス 344"/>
        <xdr:cNvSpPr txBox="1"/>
      </xdr:nvSpPr>
      <xdr:spPr>
        <a:xfrm>
          <a:off x="13131800" y="1019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年々減少傾向にあるものの、類似団体平均を上回っている。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今後は、新規発行の町債の抑制と計画的な繰上償還を実施し、後年度の負担を軽減するよう適切な財政運営に努める。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143764</xdr:rowOff>
    </xdr:from>
    <xdr:to>
      <xdr:col>24</xdr:col>
      <xdr:colOff>558800</xdr:colOff>
      <xdr:row>42</xdr:row>
      <xdr:rowOff>49530</xdr:rowOff>
    </xdr:to>
    <xdr:cxnSp macro="">
      <xdr:nvCxnSpPr>
        <xdr:cNvPr id="376" name="直線コネクタ 375"/>
        <xdr:cNvCxnSpPr/>
      </xdr:nvCxnSpPr>
      <xdr:spPr>
        <a:xfrm flipV="1">
          <a:off x="16179800" y="71732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88138</xdr:rowOff>
    </xdr:to>
    <xdr:cxnSp macro="">
      <xdr:nvCxnSpPr>
        <xdr:cNvPr id="379" name="直線コネクタ 378"/>
        <xdr:cNvCxnSpPr/>
      </xdr:nvCxnSpPr>
      <xdr:spPr>
        <a:xfrm flipV="1">
          <a:off x="15290800" y="72504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42</xdr:row>
      <xdr:rowOff>131572</xdr:rowOff>
    </xdr:to>
    <xdr:cxnSp macro="">
      <xdr:nvCxnSpPr>
        <xdr:cNvPr id="382" name="直線コネクタ 381"/>
        <xdr:cNvCxnSpPr/>
      </xdr:nvCxnSpPr>
      <xdr:spPr>
        <a:xfrm flipV="1">
          <a:off x="14401800" y="72890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3556</xdr:rowOff>
    </xdr:to>
    <xdr:cxnSp macro="">
      <xdr:nvCxnSpPr>
        <xdr:cNvPr id="385" name="直線コネクタ 384"/>
        <xdr:cNvCxnSpPr/>
      </xdr:nvCxnSpPr>
      <xdr:spPr>
        <a:xfrm flipV="1">
          <a:off x="13512800" y="733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92964</xdr:rowOff>
    </xdr:from>
    <xdr:to>
      <xdr:col>24</xdr:col>
      <xdr:colOff>609600</xdr:colOff>
      <xdr:row>42</xdr:row>
      <xdr:rowOff>23114</xdr:rowOff>
    </xdr:to>
    <xdr:sp macro="" textlink="">
      <xdr:nvSpPr>
        <xdr:cNvPr id="395" name="円/楕円 394"/>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65041</xdr:rowOff>
    </xdr:from>
    <xdr:ext cx="762000" cy="259045"/>
    <xdr:sp macro="" textlink="">
      <xdr:nvSpPr>
        <xdr:cNvPr id="396"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7" name="円/楕円 396"/>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8" name="テキスト ボックス 397"/>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399" name="円/楕円 398"/>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400" name="テキスト ボックス 399"/>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1" name="円/楕円 400"/>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2" name="テキスト ボックス 401"/>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3" name="円/楕円 402"/>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39133</xdr:rowOff>
    </xdr:from>
    <xdr:ext cx="762000" cy="259045"/>
    <xdr:sp macro="" textlink="">
      <xdr:nvSpPr>
        <xdr:cNvPr id="404" name="テキスト ボックス 403"/>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将来負担額を充当可能財源等が上回っているため算出されていない。</a:t>
          </a:r>
          <a:endParaRPr lang="ja-JP" altLang="ja-JP" sz="1300">
            <a:effectLst/>
          </a:endParaRPr>
        </a:p>
        <a:p>
          <a:r>
            <a:rPr kumimoji="1" lang="ja-JP" altLang="ja-JP" sz="1300">
              <a:solidFill>
                <a:schemeClr val="dk1"/>
              </a:solidFill>
              <a:effectLst/>
              <a:latin typeface="+mn-lt"/>
              <a:ea typeface="+mn-ea"/>
              <a:cs typeface="+mn-cs"/>
            </a:rPr>
            <a:t>　今後もこの状況を維持するため、新規事業は将来の負担を最小限に抑えることにより、財政の健全化を図る。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50800</xdr:rowOff>
    </xdr:from>
    <xdr:to>
      <xdr:col>21</xdr:col>
      <xdr:colOff>0</xdr:colOff>
      <xdr:row>15</xdr:row>
      <xdr:rowOff>113947</xdr:rowOff>
    </xdr:to>
    <xdr:cxnSp macro="">
      <xdr:nvCxnSpPr>
        <xdr:cNvPr id="438" name="直線コネクタ 437"/>
        <xdr:cNvCxnSpPr/>
      </xdr:nvCxnSpPr>
      <xdr:spPr>
        <a:xfrm flipV="1">
          <a:off x="13512800" y="2451100"/>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54" name="円/楕円 453"/>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86377</xdr:rowOff>
    </xdr:from>
    <xdr:ext cx="762000" cy="259045"/>
    <xdr:sp macro="" textlink="">
      <xdr:nvSpPr>
        <xdr:cNvPr id="455" name="テキスト ボックス 454"/>
        <xdr:cNvSpPr txBox="1"/>
      </xdr:nvSpPr>
      <xdr:spPr>
        <a:xfrm>
          <a:off x="14020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63147</xdr:rowOff>
    </xdr:from>
    <xdr:to>
      <xdr:col>19</xdr:col>
      <xdr:colOff>533400</xdr:colOff>
      <xdr:row>15</xdr:row>
      <xdr:rowOff>164747</xdr:rowOff>
    </xdr:to>
    <xdr:sp macro="" textlink="">
      <xdr:nvSpPr>
        <xdr:cNvPr id="456" name="円/楕円 455"/>
        <xdr:cNvSpPr/>
      </xdr:nvSpPr>
      <xdr:spPr>
        <a:xfrm>
          <a:off x="134620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149524</xdr:rowOff>
    </xdr:from>
    <xdr:ext cx="762000" cy="259045"/>
    <xdr:sp macro="" textlink="">
      <xdr:nvSpPr>
        <xdr:cNvPr id="457" name="テキスト ボックス 456"/>
        <xdr:cNvSpPr txBox="1"/>
      </xdr:nvSpPr>
      <xdr:spPr>
        <a:xfrm>
          <a:off x="13131800" y="27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北海道秩父別町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2,614
2,611
47.18
3,018,933
2,919,911
93,287
1,843,899
4,125,551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前年度と比較すると増加しているものの</a:t>
          </a:r>
          <a:r>
            <a:rPr kumimoji="1" lang="ja-JP" altLang="ja-JP" sz="1300">
              <a:solidFill>
                <a:schemeClr val="dk1"/>
              </a:solidFill>
              <a:effectLst/>
              <a:latin typeface="+mn-lt"/>
              <a:ea typeface="+mn-ea"/>
              <a:cs typeface="+mn-cs"/>
            </a:rPr>
            <a:t>、類似団体平均を下回っている。</a:t>
          </a:r>
          <a:endParaRPr lang="ja-JP" altLang="ja-JP" sz="1300">
            <a:effectLst/>
          </a:endParaRPr>
        </a:p>
        <a:p>
          <a:r>
            <a:rPr kumimoji="1" lang="ja-JP" altLang="ja-JP" sz="1300">
              <a:solidFill>
                <a:schemeClr val="dk1"/>
              </a:solidFill>
              <a:effectLst/>
              <a:latin typeface="+mn-lt"/>
              <a:ea typeface="+mn-ea"/>
              <a:cs typeface="+mn-cs"/>
            </a:rPr>
            <a:t>　従前から新規採用職員の抑制による職員数の削減を実施してきたことによるもので、今後においても定員管理及び人件費の適正化に取り組み、人件費の抑制に努める。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66040</xdr:rowOff>
    </xdr:from>
    <xdr:to>
      <xdr:col>7</xdr:col>
      <xdr:colOff>15875</xdr:colOff>
      <xdr:row>35</xdr:row>
      <xdr:rowOff>115570</xdr:rowOff>
    </xdr:to>
    <xdr:cxnSp macro="">
      <xdr:nvCxnSpPr>
        <xdr:cNvPr id="64" name="直線コネクタ 63"/>
        <xdr:cNvCxnSpPr/>
      </xdr:nvCxnSpPr>
      <xdr:spPr>
        <a:xfrm>
          <a:off x="3987800" y="60667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66040</xdr:rowOff>
    </xdr:from>
    <xdr:to>
      <xdr:col>5</xdr:col>
      <xdr:colOff>549275</xdr:colOff>
      <xdr:row>35</xdr:row>
      <xdr:rowOff>85090</xdr:rowOff>
    </xdr:to>
    <xdr:cxnSp macro="">
      <xdr:nvCxnSpPr>
        <xdr:cNvPr id="67" name="直線コネクタ 66"/>
        <xdr:cNvCxnSpPr/>
      </xdr:nvCxnSpPr>
      <xdr:spPr>
        <a:xfrm flipV="1">
          <a:off x="3098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96520</xdr:rowOff>
    </xdr:to>
    <xdr:cxnSp macro="">
      <xdr:nvCxnSpPr>
        <xdr:cNvPr id="70" name="直線コネクタ 69"/>
        <xdr:cNvCxnSpPr/>
      </xdr:nvCxnSpPr>
      <xdr:spPr>
        <a:xfrm flipV="1">
          <a:off x="2209800" y="6085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96520</xdr:rowOff>
    </xdr:to>
    <xdr:cxnSp macro="">
      <xdr:nvCxnSpPr>
        <xdr:cNvPr id="73" name="直線コネクタ 72"/>
        <xdr:cNvCxnSpPr/>
      </xdr:nvCxnSpPr>
      <xdr:spPr>
        <a:xfrm>
          <a:off x="1320800" y="6078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15240</xdr:rowOff>
    </xdr:from>
    <xdr:to>
      <xdr:col>5</xdr:col>
      <xdr:colOff>600075</xdr:colOff>
      <xdr:row>35</xdr:row>
      <xdr:rowOff>116840</xdr:rowOff>
    </xdr:to>
    <xdr:sp macro="" textlink="">
      <xdr:nvSpPr>
        <xdr:cNvPr id="85" name="円/楕円 84"/>
        <xdr:cNvSpPr/>
      </xdr:nvSpPr>
      <xdr:spPr>
        <a:xfrm>
          <a:off x="3937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127017</xdr:rowOff>
    </xdr:from>
    <xdr:ext cx="736600" cy="259045"/>
    <xdr:sp macro="" textlink="">
      <xdr:nvSpPr>
        <xdr:cNvPr id="86" name="テキスト ボックス 85"/>
        <xdr:cNvSpPr txBox="1"/>
      </xdr:nvSpPr>
      <xdr:spPr>
        <a:xfrm>
          <a:off x="3606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7" name="円/楕円 86"/>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88" name="テキスト ボックス 87"/>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45720</xdr:rowOff>
    </xdr:from>
    <xdr:to>
      <xdr:col>3</xdr:col>
      <xdr:colOff>193675</xdr:colOff>
      <xdr:row>35</xdr:row>
      <xdr:rowOff>147320</xdr:rowOff>
    </xdr:to>
    <xdr:sp macro="" textlink="">
      <xdr:nvSpPr>
        <xdr:cNvPr id="89" name="円/楕円 88"/>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157497</xdr:rowOff>
    </xdr:from>
    <xdr:ext cx="762000" cy="259045"/>
    <xdr:sp macro="" textlink="">
      <xdr:nvSpPr>
        <xdr:cNvPr id="90" name="テキスト ボックス 89"/>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1" name="円/楕円 90"/>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2" name="テキスト ボックス 91"/>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微増傾向にあり、類似団体平均を上回っている。</a:t>
          </a:r>
          <a:endParaRPr lang="ja-JP" altLang="ja-JP" sz="1300">
            <a:effectLst/>
          </a:endParaRPr>
        </a:p>
        <a:p>
          <a:r>
            <a:rPr kumimoji="1" lang="ja-JP" altLang="ja-JP" sz="1300">
              <a:solidFill>
                <a:schemeClr val="dk1"/>
              </a:solidFill>
              <a:effectLst/>
              <a:latin typeface="+mn-lt"/>
              <a:ea typeface="+mn-ea"/>
              <a:cs typeface="+mn-cs"/>
            </a:rPr>
            <a:t>　施設の指定管理費が大部分を占めているため、今後は施設の存廃を含めた見直しを行い、経常経費の削減に努め、適正な財政運営を行う。</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157480</xdr:rowOff>
    </xdr:to>
    <xdr:cxnSp macro="">
      <xdr:nvCxnSpPr>
        <xdr:cNvPr id="125" name="直線コネクタ 124"/>
        <xdr:cNvCxnSpPr/>
      </xdr:nvCxnSpPr>
      <xdr:spPr>
        <a:xfrm>
          <a:off x="15671800" y="3144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58420</xdr:rowOff>
    </xdr:to>
    <xdr:cxnSp macro="">
      <xdr:nvCxnSpPr>
        <xdr:cNvPr id="128" name="直線コネクタ 127"/>
        <xdr:cNvCxnSpPr/>
      </xdr:nvCxnSpPr>
      <xdr:spPr>
        <a:xfrm>
          <a:off x="14782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35560</xdr:rowOff>
    </xdr:to>
    <xdr:cxnSp macro="">
      <xdr:nvCxnSpPr>
        <xdr:cNvPr id="131" name="直線コネクタ 130"/>
        <xdr:cNvCxnSpPr/>
      </xdr:nvCxnSpPr>
      <xdr:spPr>
        <a:xfrm>
          <a:off x="13893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35560</xdr:rowOff>
    </xdr:to>
    <xdr:cxnSp macro="">
      <xdr:nvCxnSpPr>
        <xdr:cNvPr id="134" name="直線コネクタ 133"/>
        <xdr:cNvCxnSpPr/>
      </xdr:nvCxnSpPr>
      <xdr:spPr>
        <a:xfrm>
          <a:off x="13004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4" name="円/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8" name="円/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0" name="円/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2" name="円/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前年度と比較すると増加しているものの、類似団体平均を下回っている。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今後も、公平性・公正性に欠けないよう努める。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12700</xdr:rowOff>
    </xdr:to>
    <xdr:cxnSp macro="">
      <xdr:nvCxnSpPr>
        <xdr:cNvPr id="187" name="直線コネクタ 186"/>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0" name="直線コネクタ 189"/>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3" name="直線コネクタ 192"/>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151493</xdr:rowOff>
    </xdr:to>
    <xdr:cxnSp macro="">
      <xdr:nvCxnSpPr>
        <xdr:cNvPr id="196" name="直線コネクタ 195"/>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微増</a:t>
          </a:r>
          <a:r>
            <a:rPr kumimoji="1" lang="ja-JP" altLang="ja-JP" sz="1300">
              <a:solidFill>
                <a:schemeClr val="dk1"/>
              </a:solidFill>
              <a:effectLst/>
              <a:latin typeface="+mn-lt"/>
              <a:ea typeface="+mn-ea"/>
              <a:cs typeface="+mn-cs"/>
            </a:rPr>
            <a:t>傾向にあ</a:t>
          </a:r>
          <a:r>
            <a:rPr kumimoji="1" lang="ja-JP" altLang="en-US" sz="1300">
              <a:solidFill>
                <a:schemeClr val="dk1"/>
              </a:solidFill>
              <a:effectLst/>
              <a:latin typeface="+mn-lt"/>
              <a:ea typeface="+mn-ea"/>
              <a:cs typeface="+mn-cs"/>
            </a:rPr>
            <a:t>るものの</a:t>
          </a:r>
          <a:r>
            <a:rPr kumimoji="1" lang="ja-JP" altLang="ja-JP" sz="1300">
              <a:solidFill>
                <a:schemeClr val="dk1"/>
              </a:solidFill>
              <a:effectLst/>
              <a:latin typeface="+mn-lt"/>
              <a:ea typeface="+mn-ea"/>
              <a:cs typeface="+mn-cs"/>
            </a:rPr>
            <a:t>、類似団体平均を下回っている。</a:t>
          </a:r>
          <a:endParaRPr lang="ja-JP" altLang="ja-JP" sz="1300">
            <a:effectLst/>
          </a:endParaRPr>
        </a:p>
        <a:p>
          <a:r>
            <a:rPr kumimoji="1" lang="ja-JP" altLang="ja-JP" sz="1300">
              <a:solidFill>
                <a:schemeClr val="dk1"/>
              </a:solidFill>
              <a:effectLst/>
              <a:latin typeface="+mn-lt"/>
              <a:ea typeface="+mn-ea"/>
              <a:cs typeface="+mn-cs"/>
            </a:rPr>
            <a:t>　他会計への繰出金は、独立採算の原則のもと、経常経費の削減に努め、安易に一般会計に不足分を委ねることのないよう努める。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56</xdr:row>
      <xdr:rowOff>17272</xdr:rowOff>
    </xdr:to>
    <xdr:cxnSp macro="">
      <xdr:nvCxnSpPr>
        <xdr:cNvPr id="245" name="直線コネクタ 244"/>
        <xdr:cNvCxnSpPr/>
      </xdr:nvCxnSpPr>
      <xdr:spPr>
        <a:xfrm>
          <a:off x="15671800" y="9586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156718</xdr:rowOff>
    </xdr:to>
    <xdr:cxnSp macro="">
      <xdr:nvCxnSpPr>
        <xdr:cNvPr id="248" name="直線コネクタ 247"/>
        <xdr:cNvCxnSpPr/>
      </xdr:nvCxnSpPr>
      <xdr:spPr>
        <a:xfrm>
          <a:off x="14782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55</xdr:row>
      <xdr:rowOff>152146</xdr:rowOff>
    </xdr:to>
    <xdr:cxnSp macro="">
      <xdr:nvCxnSpPr>
        <xdr:cNvPr id="251" name="直線コネクタ 250"/>
        <xdr:cNvCxnSpPr/>
      </xdr:nvCxnSpPr>
      <xdr:spPr>
        <a:xfrm>
          <a:off x="13893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147574</xdr:rowOff>
    </xdr:to>
    <xdr:cxnSp macro="">
      <xdr:nvCxnSpPr>
        <xdr:cNvPr id="254" name="直線コネクタ 253"/>
        <xdr:cNvCxnSpPr/>
      </xdr:nvCxnSpPr>
      <xdr:spPr>
        <a:xfrm>
          <a:off x="13004800" y="94996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4" name="円/楕円 263"/>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65"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105918</xdr:rowOff>
    </xdr:from>
    <xdr:to>
      <xdr:col>22</xdr:col>
      <xdr:colOff>615950</xdr:colOff>
      <xdr:row>56</xdr:row>
      <xdr:rowOff>36068</xdr:rowOff>
    </xdr:to>
    <xdr:sp macro="" textlink="">
      <xdr:nvSpPr>
        <xdr:cNvPr id="266" name="円/楕円 265"/>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46245</xdr:rowOff>
    </xdr:from>
    <xdr:ext cx="736600" cy="259045"/>
    <xdr:sp macro="" textlink="">
      <xdr:nvSpPr>
        <xdr:cNvPr id="267" name="テキスト ボックス 266"/>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0" name="円/楕円 269"/>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1" name="テキスト ボックス 270"/>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2" name="円/楕円 27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3" name="テキスト ボックス 27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前年度と比較すると増加しているものの、類似団体平均を下回っている。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今後も、過去に行った補助金の見直しを踏まえて、必要性・公平性を十分に考慮する。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170434</xdr:rowOff>
    </xdr:to>
    <xdr:cxnSp macro="">
      <xdr:nvCxnSpPr>
        <xdr:cNvPr id="303" name="直線コネクタ 302"/>
        <xdr:cNvCxnSpPr/>
      </xdr:nvCxnSpPr>
      <xdr:spPr>
        <a:xfrm>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152146</xdr:rowOff>
    </xdr:to>
    <xdr:cxnSp macro="">
      <xdr:nvCxnSpPr>
        <xdr:cNvPr id="306" name="直線コネクタ 305"/>
        <xdr:cNvCxnSpPr/>
      </xdr:nvCxnSpPr>
      <xdr:spPr>
        <a:xfrm flipV="1">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21844</xdr:rowOff>
    </xdr:to>
    <xdr:cxnSp macro="">
      <xdr:nvCxnSpPr>
        <xdr:cNvPr id="309" name="直線コネクタ 308"/>
        <xdr:cNvCxnSpPr/>
      </xdr:nvCxnSpPr>
      <xdr:spPr>
        <a:xfrm flipV="1">
          <a:off x="13893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85852</xdr:rowOff>
    </xdr:to>
    <xdr:cxnSp macro="">
      <xdr:nvCxnSpPr>
        <xdr:cNvPr id="312" name="直線コネクタ 311"/>
        <xdr:cNvCxnSpPr/>
      </xdr:nvCxnSpPr>
      <xdr:spPr>
        <a:xfrm flipV="1">
          <a:off x="13004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6" name="円/楕円 325"/>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7" name="テキスト ボックス 32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8" name="円/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減少傾向にあるものの、類似団体平均を上回っている。公債費の償還のピーク（</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）は過ぎているため、今後も減少が見込まれる。</a:t>
          </a:r>
          <a:endParaRPr lang="ja-JP" altLang="ja-JP" sz="1300">
            <a:effectLst/>
          </a:endParaRPr>
        </a:p>
        <a:p>
          <a:r>
            <a:rPr kumimoji="1" lang="ja-JP" altLang="ja-JP" sz="1300">
              <a:solidFill>
                <a:schemeClr val="dk1"/>
              </a:solidFill>
              <a:effectLst/>
              <a:latin typeface="+mn-lt"/>
              <a:ea typeface="+mn-ea"/>
              <a:cs typeface="+mn-cs"/>
            </a:rPr>
            <a:t>　従前から実施している繰上償還を継続して実施するとともに、緊急度、優先度を的確に把握した事業の選択により起債に大きく頼ることのない財政運営に努める。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73661</xdr:rowOff>
    </xdr:to>
    <xdr:cxnSp macro="">
      <xdr:nvCxnSpPr>
        <xdr:cNvPr id="363" name="直線コネクタ 362"/>
        <xdr:cNvCxnSpPr/>
      </xdr:nvCxnSpPr>
      <xdr:spPr>
        <a:xfrm flipV="1">
          <a:off x="3987800" y="133743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130811</xdr:rowOff>
    </xdr:to>
    <xdr:cxnSp macro="">
      <xdr:nvCxnSpPr>
        <xdr:cNvPr id="366" name="直線コネクタ 365"/>
        <xdr:cNvCxnSpPr/>
      </xdr:nvCxnSpPr>
      <xdr:spPr>
        <a:xfrm flipV="1">
          <a:off x="3098800" y="13446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130811</xdr:rowOff>
    </xdr:from>
    <xdr:to>
      <xdr:col>4</xdr:col>
      <xdr:colOff>346075</xdr:colOff>
      <xdr:row>79</xdr:row>
      <xdr:rowOff>35561</xdr:rowOff>
    </xdr:to>
    <xdr:cxnSp macro="">
      <xdr:nvCxnSpPr>
        <xdr:cNvPr id="369" name="直線コネクタ 368"/>
        <xdr:cNvCxnSpPr/>
      </xdr:nvCxnSpPr>
      <xdr:spPr>
        <a:xfrm flipV="1">
          <a:off x="2209800" y="135039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100330</xdr:rowOff>
    </xdr:from>
    <xdr:to>
      <xdr:col>3</xdr:col>
      <xdr:colOff>142875</xdr:colOff>
      <xdr:row>79</xdr:row>
      <xdr:rowOff>35561</xdr:rowOff>
    </xdr:to>
    <xdr:cxnSp macro="">
      <xdr:nvCxnSpPr>
        <xdr:cNvPr id="372" name="直線コネクタ 371"/>
        <xdr:cNvCxnSpPr/>
      </xdr:nvCxnSpPr>
      <xdr:spPr>
        <a:xfrm>
          <a:off x="1320800" y="134734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121920</xdr:rowOff>
    </xdr:from>
    <xdr:to>
      <xdr:col>7</xdr:col>
      <xdr:colOff>66675</xdr:colOff>
      <xdr:row>78</xdr:row>
      <xdr:rowOff>52070</xdr:rowOff>
    </xdr:to>
    <xdr:sp macro="" textlink="">
      <xdr:nvSpPr>
        <xdr:cNvPr id="382" name="円/楕円 38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93997</xdr:rowOff>
    </xdr:from>
    <xdr:ext cx="762000" cy="259045"/>
    <xdr:sp macro="" textlink="">
      <xdr:nvSpPr>
        <xdr:cNvPr id="38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84" name="円/楕円 383"/>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85" name="テキスト ボックス 384"/>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80011</xdr:rowOff>
    </xdr:from>
    <xdr:to>
      <xdr:col>4</xdr:col>
      <xdr:colOff>396875</xdr:colOff>
      <xdr:row>79</xdr:row>
      <xdr:rowOff>10161</xdr:rowOff>
    </xdr:to>
    <xdr:sp macro="" textlink="">
      <xdr:nvSpPr>
        <xdr:cNvPr id="386" name="円/楕円 385"/>
        <xdr:cNvSpPr/>
      </xdr:nvSpPr>
      <xdr:spPr>
        <a:xfrm>
          <a:off x="3048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166388</xdr:rowOff>
    </xdr:from>
    <xdr:ext cx="762000" cy="259045"/>
    <xdr:sp macro="" textlink="">
      <xdr:nvSpPr>
        <xdr:cNvPr id="387" name="テキスト ボックス 386"/>
        <xdr:cNvSpPr txBox="1"/>
      </xdr:nvSpPr>
      <xdr:spPr>
        <a:xfrm>
          <a:off x="2717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156211</xdr:rowOff>
    </xdr:from>
    <xdr:to>
      <xdr:col>3</xdr:col>
      <xdr:colOff>193675</xdr:colOff>
      <xdr:row>79</xdr:row>
      <xdr:rowOff>86361</xdr:rowOff>
    </xdr:to>
    <xdr:sp macro="" textlink="">
      <xdr:nvSpPr>
        <xdr:cNvPr id="388" name="円/楕円 387"/>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71138</xdr:rowOff>
    </xdr:from>
    <xdr:ext cx="762000" cy="259045"/>
    <xdr:sp macro="" textlink="">
      <xdr:nvSpPr>
        <xdr:cNvPr id="389" name="テキスト ボックス 388"/>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90" name="円/楕円 389"/>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91" name="テキスト ボックス 390"/>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傾向にあ</a:t>
          </a:r>
          <a:r>
            <a:rPr kumimoji="1" lang="ja-JP" altLang="en-US" sz="1300">
              <a:solidFill>
                <a:schemeClr val="dk1"/>
              </a:solidFill>
              <a:effectLst/>
              <a:latin typeface="+mn-lt"/>
              <a:ea typeface="+mn-ea"/>
              <a:cs typeface="+mn-cs"/>
            </a:rPr>
            <a:t>るものの</a:t>
          </a:r>
          <a:r>
            <a:rPr kumimoji="1" lang="ja-JP" altLang="ja-JP" sz="1300">
              <a:solidFill>
                <a:schemeClr val="dk1"/>
              </a:solidFill>
              <a:effectLst/>
              <a:latin typeface="+mn-lt"/>
              <a:ea typeface="+mn-ea"/>
              <a:cs typeface="+mn-cs"/>
            </a:rPr>
            <a:t>、類似団体平均を下回っている。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今後も安定的・健全的に財政を運営し財政構造が硬直化しないよう、経常経費の削減に努める。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171087</xdr:rowOff>
    </xdr:from>
    <xdr:to>
      <xdr:col>24</xdr:col>
      <xdr:colOff>31750</xdr:colOff>
      <xdr:row>76</xdr:row>
      <xdr:rowOff>140063</xdr:rowOff>
    </xdr:to>
    <xdr:cxnSp macro="">
      <xdr:nvCxnSpPr>
        <xdr:cNvPr id="426" name="直線コネクタ 425"/>
        <xdr:cNvCxnSpPr/>
      </xdr:nvCxnSpPr>
      <xdr:spPr>
        <a:xfrm>
          <a:off x="15671800" y="1302983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171087</xdr:rowOff>
    </xdr:from>
    <xdr:to>
      <xdr:col>22</xdr:col>
      <xdr:colOff>565150</xdr:colOff>
      <xdr:row>76</xdr:row>
      <xdr:rowOff>19231</xdr:rowOff>
    </xdr:to>
    <xdr:cxnSp macro="">
      <xdr:nvCxnSpPr>
        <xdr:cNvPr id="429" name="直線コネクタ 428"/>
        <xdr:cNvCxnSpPr/>
      </xdr:nvCxnSpPr>
      <xdr:spPr>
        <a:xfrm flipV="1">
          <a:off x="14782800" y="13029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19231</xdr:rowOff>
    </xdr:from>
    <xdr:to>
      <xdr:col>21</xdr:col>
      <xdr:colOff>361950</xdr:colOff>
      <xdr:row>76</xdr:row>
      <xdr:rowOff>51888</xdr:rowOff>
    </xdr:to>
    <xdr:cxnSp macro="">
      <xdr:nvCxnSpPr>
        <xdr:cNvPr id="432" name="直線コネクタ 431"/>
        <xdr:cNvCxnSpPr/>
      </xdr:nvCxnSpPr>
      <xdr:spPr>
        <a:xfrm flipV="1">
          <a:off x="13893800" y="13049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154758</xdr:rowOff>
    </xdr:from>
    <xdr:to>
      <xdr:col>20</xdr:col>
      <xdr:colOff>158750</xdr:colOff>
      <xdr:row>76</xdr:row>
      <xdr:rowOff>51888</xdr:rowOff>
    </xdr:to>
    <xdr:cxnSp macro="">
      <xdr:nvCxnSpPr>
        <xdr:cNvPr id="435" name="直線コネクタ 434"/>
        <xdr:cNvCxnSpPr/>
      </xdr:nvCxnSpPr>
      <xdr:spPr>
        <a:xfrm>
          <a:off x="13004800" y="13013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45" name="円/楕円 444"/>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105790</xdr:rowOff>
    </xdr:from>
    <xdr:ext cx="762000" cy="259045"/>
    <xdr:sp macro="" textlink="">
      <xdr:nvSpPr>
        <xdr:cNvPr id="446" name="公債費以外該当値テキスト"/>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120287</xdr:rowOff>
    </xdr:from>
    <xdr:to>
      <xdr:col>22</xdr:col>
      <xdr:colOff>615950</xdr:colOff>
      <xdr:row>76</xdr:row>
      <xdr:rowOff>50437</xdr:rowOff>
    </xdr:to>
    <xdr:sp macro="" textlink="">
      <xdr:nvSpPr>
        <xdr:cNvPr id="447" name="円/楕円 446"/>
        <xdr:cNvSpPr/>
      </xdr:nvSpPr>
      <xdr:spPr>
        <a:xfrm>
          <a:off x="15621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60614</xdr:rowOff>
    </xdr:from>
    <xdr:ext cx="736600" cy="259045"/>
    <xdr:sp macro="" textlink="">
      <xdr:nvSpPr>
        <xdr:cNvPr id="448" name="テキスト ボックス 447"/>
        <xdr:cNvSpPr txBox="1"/>
      </xdr:nvSpPr>
      <xdr:spPr>
        <a:xfrm>
          <a:off x="15290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139881</xdr:rowOff>
    </xdr:from>
    <xdr:to>
      <xdr:col>21</xdr:col>
      <xdr:colOff>412750</xdr:colOff>
      <xdr:row>76</xdr:row>
      <xdr:rowOff>70031</xdr:rowOff>
    </xdr:to>
    <xdr:sp macro="" textlink="">
      <xdr:nvSpPr>
        <xdr:cNvPr id="449" name="円/楕円 448"/>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80208</xdr:rowOff>
    </xdr:from>
    <xdr:ext cx="762000" cy="259045"/>
    <xdr:sp macro="" textlink="">
      <xdr:nvSpPr>
        <xdr:cNvPr id="450" name="テキスト ボックス 449"/>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xdr:rowOff>
    </xdr:from>
    <xdr:to>
      <xdr:col>20</xdr:col>
      <xdr:colOff>209550</xdr:colOff>
      <xdr:row>76</xdr:row>
      <xdr:rowOff>102688</xdr:rowOff>
    </xdr:to>
    <xdr:sp macro="" textlink="">
      <xdr:nvSpPr>
        <xdr:cNvPr id="451" name="円/楕円 450"/>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112865</xdr:rowOff>
    </xdr:from>
    <xdr:ext cx="762000" cy="259045"/>
    <xdr:sp macro="" textlink="">
      <xdr:nvSpPr>
        <xdr:cNvPr id="452" name="テキスト ボックス 451"/>
        <xdr:cNvSpPr txBox="1"/>
      </xdr:nvSpPr>
      <xdr:spPr>
        <a:xfrm>
          <a:off x="13512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103959</xdr:rowOff>
    </xdr:from>
    <xdr:to>
      <xdr:col>19</xdr:col>
      <xdr:colOff>6350</xdr:colOff>
      <xdr:row>76</xdr:row>
      <xdr:rowOff>34110</xdr:rowOff>
    </xdr:to>
    <xdr:sp macro="" textlink="">
      <xdr:nvSpPr>
        <xdr:cNvPr id="453" name="円/楕円 452"/>
        <xdr:cNvSpPr/>
      </xdr:nvSpPr>
      <xdr:spPr>
        <a:xfrm>
          <a:off x="12954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18885</xdr:rowOff>
    </xdr:from>
    <xdr:ext cx="762000" cy="259045"/>
    <xdr:sp macro="" textlink="">
      <xdr:nvSpPr>
        <xdr:cNvPr id="454" name="テキスト ボックス 453"/>
        <xdr:cNvSpPr txBox="1"/>
      </xdr:nvSpPr>
      <xdr:spPr>
        <a:xfrm>
          <a:off x="126238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北海道秩父別町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80956</xdr:rowOff>
    </xdr:from>
    <xdr:to>
      <xdr:col>4</xdr:col>
      <xdr:colOff>1117600</xdr:colOff>
      <xdr:row>17</xdr:row>
      <xdr:rowOff>101439</xdr:rowOff>
    </xdr:to>
    <xdr:cxnSp macro="">
      <xdr:nvCxnSpPr>
        <xdr:cNvPr id="47" name="直線コネクタ 46"/>
        <xdr:cNvCxnSpPr/>
      </xdr:nvCxnSpPr>
      <xdr:spPr bwMode="auto">
        <a:xfrm flipV="1">
          <a:off x="5003800" y="3043231"/>
          <a:ext cx="647700" cy="2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101439</xdr:rowOff>
    </xdr:from>
    <xdr:to>
      <xdr:col>4</xdr:col>
      <xdr:colOff>469900</xdr:colOff>
      <xdr:row>17</xdr:row>
      <xdr:rowOff>102762</xdr:rowOff>
    </xdr:to>
    <xdr:cxnSp macro="">
      <xdr:nvCxnSpPr>
        <xdr:cNvPr id="50" name="直線コネクタ 49"/>
        <xdr:cNvCxnSpPr/>
      </xdr:nvCxnSpPr>
      <xdr:spPr bwMode="auto">
        <a:xfrm flipV="1">
          <a:off x="4305300" y="3063714"/>
          <a:ext cx="698500" cy="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102762</xdr:rowOff>
    </xdr:from>
    <xdr:to>
      <xdr:col>3</xdr:col>
      <xdr:colOff>904875</xdr:colOff>
      <xdr:row>17</xdr:row>
      <xdr:rowOff>104335</xdr:rowOff>
    </xdr:to>
    <xdr:cxnSp macro="">
      <xdr:nvCxnSpPr>
        <xdr:cNvPr id="53" name="直線コネクタ 52"/>
        <xdr:cNvCxnSpPr/>
      </xdr:nvCxnSpPr>
      <xdr:spPr bwMode="auto">
        <a:xfrm flipV="1">
          <a:off x="3606800" y="3065037"/>
          <a:ext cx="698500" cy="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104335</xdr:rowOff>
    </xdr:from>
    <xdr:to>
      <xdr:col>3</xdr:col>
      <xdr:colOff>206375</xdr:colOff>
      <xdr:row>17</xdr:row>
      <xdr:rowOff>115813</xdr:rowOff>
    </xdr:to>
    <xdr:cxnSp macro="">
      <xdr:nvCxnSpPr>
        <xdr:cNvPr id="56" name="直線コネクタ 55"/>
        <xdr:cNvCxnSpPr/>
      </xdr:nvCxnSpPr>
      <xdr:spPr bwMode="auto">
        <a:xfrm flipV="1">
          <a:off x="2908300" y="3066610"/>
          <a:ext cx="698500" cy="1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30156</xdr:rowOff>
    </xdr:from>
    <xdr:to>
      <xdr:col>5</xdr:col>
      <xdr:colOff>34925</xdr:colOff>
      <xdr:row>17</xdr:row>
      <xdr:rowOff>131756</xdr:rowOff>
    </xdr:to>
    <xdr:sp macro="" textlink="">
      <xdr:nvSpPr>
        <xdr:cNvPr id="66" name="円/楕円 65"/>
        <xdr:cNvSpPr/>
      </xdr:nvSpPr>
      <xdr:spPr bwMode="auto">
        <a:xfrm>
          <a:off x="5600700" y="299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2233</xdr:rowOff>
    </xdr:from>
    <xdr:ext cx="762000" cy="259045"/>
    <xdr:sp macro="" textlink="">
      <xdr:nvSpPr>
        <xdr:cNvPr id="67" name="人口1人当たり決算額の推移該当値テキスト130"/>
        <xdr:cNvSpPr txBox="1"/>
      </xdr:nvSpPr>
      <xdr:spPr>
        <a:xfrm>
          <a:off x="5740400" y="296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190,975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50639</xdr:rowOff>
    </xdr:from>
    <xdr:to>
      <xdr:col>4</xdr:col>
      <xdr:colOff>520700</xdr:colOff>
      <xdr:row>17</xdr:row>
      <xdr:rowOff>152239</xdr:rowOff>
    </xdr:to>
    <xdr:sp macro="" textlink="">
      <xdr:nvSpPr>
        <xdr:cNvPr id="68" name="円/楕円 67"/>
        <xdr:cNvSpPr/>
      </xdr:nvSpPr>
      <xdr:spPr bwMode="auto">
        <a:xfrm>
          <a:off x="4953000" y="301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137016</xdr:rowOff>
    </xdr:from>
    <xdr:ext cx="736600" cy="259045"/>
    <xdr:sp macro="" textlink="">
      <xdr:nvSpPr>
        <xdr:cNvPr id="69" name="テキスト ボックス 68"/>
        <xdr:cNvSpPr txBox="1"/>
      </xdr:nvSpPr>
      <xdr:spPr>
        <a:xfrm>
          <a:off x="4622800" y="309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51962</xdr:rowOff>
    </xdr:from>
    <xdr:to>
      <xdr:col>3</xdr:col>
      <xdr:colOff>955675</xdr:colOff>
      <xdr:row>17</xdr:row>
      <xdr:rowOff>153562</xdr:rowOff>
    </xdr:to>
    <xdr:sp macro="" textlink="">
      <xdr:nvSpPr>
        <xdr:cNvPr id="70" name="円/楕円 69"/>
        <xdr:cNvSpPr/>
      </xdr:nvSpPr>
      <xdr:spPr bwMode="auto">
        <a:xfrm>
          <a:off x="4254500" y="301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138339</xdr:rowOff>
    </xdr:from>
    <xdr:ext cx="762000" cy="259045"/>
    <xdr:sp macro="" textlink="">
      <xdr:nvSpPr>
        <xdr:cNvPr id="71" name="テキスト ボックス 70"/>
        <xdr:cNvSpPr txBox="1"/>
      </xdr:nvSpPr>
      <xdr:spPr>
        <a:xfrm>
          <a:off x="3924300" y="31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53535</xdr:rowOff>
    </xdr:from>
    <xdr:to>
      <xdr:col>3</xdr:col>
      <xdr:colOff>257175</xdr:colOff>
      <xdr:row>17</xdr:row>
      <xdr:rowOff>155135</xdr:rowOff>
    </xdr:to>
    <xdr:sp macro="" textlink="">
      <xdr:nvSpPr>
        <xdr:cNvPr id="72" name="円/楕円 71"/>
        <xdr:cNvSpPr/>
      </xdr:nvSpPr>
      <xdr:spPr bwMode="auto">
        <a:xfrm>
          <a:off x="3556000" y="301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139912</xdr:rowOff>
    </xdr:from>
    <xdr:ext cx="762000" cy="259045"/>
    <xdr:sp macro="" textlink="">
      <xdr:nvSpPr>
        <xdr:cNvPr id="73" name="テキスト ボックス 72"/>
        <xdr:cNvSpPr txBox="1"/>
      </xdr:nvSpPr>
      <xdr:spPr>
        <a:xfrm>
          <a:off x="3225800" y="310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65013</xdr:rowOff>
    </xdr:from>
    <xdr:to>
      <xdr:col>2</xdr:col>
      <xdr:colOff>692150</xdr:colOff>
      <xdr:row>17</xdr:row>
      <xdr:rowOff>166613</xdr:rowOff>
    </xdr:to>
    <xdr:sp macro="" textlink="">
      <xdr:nvSpPr>
        <xdr:cNvPr id="74" name="円/楕円 73"/>
        <xdr:cNvSpPr/>
      </xdr:nvSpPr>
      <xdr:spPr bwMode="auto">
        <a:xfrm>
          <a:off x="2857500" y="302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151390</xdr:rowOff>
    </xdr:from>
    <xdr:ext cx="762000" cy="259045"/>
    <xdr:sp macro="" textlink="">
      <xdr:nvSpPr>
        <xdr:cNvPr id="75" name="テキスト ボックス 74"/>
        <xdr:cNvSpPr txBox="1"/>
      </xdr:nvSpPr>
      <xdr:spPr>
        <a:xfrm>
          <a:off x="2527300" y="31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183929</xdr:rowOff>
    </xdr:from>
    <xdr:to>
      <xdr:col>4</xdr:col>
      <xdr:colOff>1117600</xdr:colOff>
      <xdr:row>35</xdr:row>
      <xdr:rowOff>253812</xdr:rowOff>
    </xdr:to>
    <xdr:cxnSp macro="">
      <xdr:nvCxnSpPr>
        <xdr:cNvPr id="108" name="直線コネクタ 107"/>
        <xdr:cNvCxnSpPr/>
      </xdr:nvCxnSpPr>
      <xdr:spPr bwMode="auto">
        <a:xfrm>
          <a:off x="5003800" y="6794279"/>
          <a:ext cx="647700" cy="6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126002</xdr:rowOff>
    </xdr:from>
    <xdr:to>
      <xdr:col>4</xdr:col>
      <xdr:colOff>469900</xdr:colOff>
      <xdr:row>35</xdr:row>
      <xdr:rowOff>183929</xdr:rowOff>
    </xdr:to>
    <xdr:cxnSp macro="">
      <xdr:nvCxnSpPr>
        <xdr:cNvPr id="111" name="直線コネクタ 110"/>
        <xdr:cNvCxnSpPr/>
      </xdr:nvCxnSpPr>
      <xdr:spPr bwMode="auto">
        <a:xfrm>
          <a:off x="4305300" y="6736352"/>
          <a:ext cx="698500" cy="5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61209</xdr:rowOff>
    </xdr:from>
    <xdr:to>
      <xdr:col>3</xdr:col>
      <xdr:colOff>904875</xdr:colOff>
      <xdr:row>35</xdr:row>
      <xdr:rowOff>126002</xdr:rowOff>
    </xdr:to>
    <xdr:cxnSp macro="">
      <xdr:nvCxnSpPr>
        <xdr:cNvPr id="114" name="直線コネクタ 113"/>
        <xdr:cNvCxnSpPr/>
      </xdr:nvCxnSpPr>
      <xdr:spPr bwMode="auto">
        <a:xfrm>
          <a:off x="3606800" y="6671559"/>
          <a:ext cx="698500" cy="6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61209</xdr:rowOff>
    </xdr:from>
    <xdr:to>
      <xdr:col>3</xdr:col>
      <xdr:colOff>206375</xdr:colOff>
      <xdr:row>35</xdr:row>
      <xdr:rowOff>80388</xdr:rowOff>
    </xdr:to>
    <xdr:cxnSp macro="">
      <xdr:nvCxnSpPr>
        <xdr:cNvPr id="117" name="直線コネクタ 116"/>
        <xdr:cNvCxnSpPr/>
      </xdr:nvCxnSpPr>
      <xdr:spPr bwMode="auto">
        <a:xfrm flipV="1">
          <a:off x="2908300" y="6671559"/>
          <a:ext cx="698500" cy="1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203012</xdr:rowOff>
    </xdr:from>
    <xdr:to>
      <xdr:col>5</xdr:col>
      <xdr:colOff>34925</xdr:colOff>
      <xdr:row>35</xdr:row>
      <xdr:rowOff>304612</xdr:rowOff>
    </xdr:to>
    <xdr:sp macro="" textlink="">
      <xdr:nvSpPr>
        <xdr:cNvPr id="127" name="円/楕円 126"/>
        <xdr:cNvSpPr/>
      </xdr:nvSpPr>
      <xdr:spPr bwMode="auto">
        <a:xfrm>
          <a:off x="5600700" y="681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175089</xdr:rowOff>
    </xdr:from>
    <xdr:ext cx="762000" cy="259045"/>
    <xdr:sp macro="" textlink="">
      <xdr:nvSpPr>
        <xdr:cNvPr id="128" name="人口1人当たり決算額の推移該当値テキスト445"/>
        <xdr:cNvSpPr txBox="1"/>
      </xdr:nvSpPr>
      <xdr:spPr>
        <a:xfrm>
          <a:off x="5740400" y="678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133129</xdr:rowOff>
    </xdr:from>
    <xdr:to>
      <xdr:col>4</xdr:col>
      <xdr:colOff>520700</xdr:colOff>
      <xdr:row>35</xdr:row>
      <xdr:rowOff>234729</xdr:rowOff>
    </xdr:to>
    <xdr:sp macro="" textlink="">
      <xdr:nvSpPr>
        <xdr:cNvPr id="129" name="円/楕円 128"/>
        <xdr:cNvSpPr/>
      </xdr:nvSpPr>
      <xdr:spPr bwMode="auto">
        <a:xfrm>
          <a:off x="4953000" y="674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219506</xdr:rowOff>
    </xdr:from>
    <xdr:ext cx="736600" cy="259045"/>
    <xdr:sp macro="" textlink="">
      <xdr:nvSpPr>
        <xdr:cNvPr id="130" name="テキスト ボックス 129"/>
        <xdr:cNvSpPr txBox="1"/>
      </xdr:nvSpPr>
      <xdr:spPr>
        <a:xfrm>
          <a:off x="4622800" y="6829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75202</xdr:rowOff>
    </xdr:from>
    <xdr:to>
      <xdr:col>3</xdr:col>
      <xdr:colOff>955675</xdr:colOff>
      <xdr:row>35</xdr:row>
      <xdr:rowOff>176802</xdr:rowOff>
    </xdr:to>
    <xdr:sp macro="" textlink="">
      <xdr:nvSpPr>
        <xdr:cNvPr id="131" name="円/楕円 130"/>
        <xdr:cNvSpPr/>
      </xdr:nvSpPr>
      <xdr:spPr bwMode="auto">
        <a:xfrm>
          <a:off x="4254500" y="668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186979</xdr:rowOff>
    </xdr:from>
    <xdr:ext cx="762000" cy="259045"/>
    <xdr:sp macro="" textlink="">
      <xdr:nvSpPr>
        <xdr:cNvPr id="132" name="テキスト ボックス 131"/>
        <xdr:cNvSpPr txBox="1"/>
      </xdr:nvSpPr>
      <xdr:spPr>
        <a:xfrm>
          <a:off x="3924300" y="645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10409</xdr:rowOff>
    </xdr:from>
    <xdr:to>
      <xdr:col>3</xdr:col>
      <xdr:colOff>257175</xdr:colOff>
      <xdr:row>35</xdr:row>
      <xdr:rowOff>112009</xdr:rowOff>
    </xdr:to>
    <xdr:sp macro="" textlink="">
      <xdr:nvSpPr>
        <xdr:cNvPr id="133" name="円/楕円 132"/>
        <xdr:cNvSpPr/>
      </xdr:nvSpPr>
      <xdr:spPr bwMode="auto">
        <a:xfrm>
          <a:off x="3556000" y="662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122186</xdr:rowOff>
    </xdr:from>
    <xdr:ext cx="762000" cy="259045"/>
    <xdr:sp macro="" textlink="">
      <xdr:nvSpPr>
        <xdr:cNvPr id="134" name="テキスト ボックス 133"/>
        <xdr:cNvSpPr txBox="1"/>
      </xdr:nvSpPr>
      <xdr:spPr>
        <a:xfrm>
          <a:off x="3225800" y="638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29588</xdr:rowOff>
    </xdr:from>
    <xdr:to>
      <xdr:col>2</xdr:col>
      <xdr:colOff>692150</xdr:colOff>
      <xdr:row>35</xdr:row>
      <xdr:rowOff>131188</xdr:rowOff>
    </xdr:to>
    <xdr:sp macro="" textlink="">
      <xdr:nvSpPr>
        <xdr:cNvPr id="135" name="円/楕円 134"/>
        <xdr:cNvSpPr/>
      </xdr:nvSpPr>
      <xdr:spPr bwMode="auto">
        <a:xfrm>
          <a:off x="2857500" y="663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115965</xdr:rowOff>
    </xdr:from>
    <xdr:ext cx="762000" cy="259045"/>
    <xdr:sp macro="" textlink="">
      <xdr:nvSpPr>
        <xdr:cNvPr id="136" name="テキスト ボックス 135"/>
        <xdr:cNvSpPr txBox="1"/>
      </xdr:nvSpPr>
      <xdr:spPr>
        <a:xfrm>
          <a:off x="2527300" y="672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財政調整基金は増加しており、実質収支額も安定して推移している。</a:t>
          </a:r>
        </a:p>
        <a:p>
          <a:r>
            <a:rPr kumimoji="1" lang="ja-JP" altLang="en-US" sz="1400">
              <a:latin typeface="ＭＳ ゴシック" pitchFamily="49" charset="-128"/>
              <a:ea typeface="ＭＳ ゴシック" pitchFamily="49" charset="-128"/>
            </a:rPr>
            <a:t>　今後もこの傾向を維持できるよう、財政の健全化に努める。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資金不足や赤字となっている会計はない。</a:t>
          </a:r>
        </a:p>
        <a:p>
          <a:r>
            <a:rPr kumimoji="1" lang="ja-JP" altLang="en-US" sz="1400">
              <a:latin typeface="ＭＳ ゴシック" pitchFamily="49" charset="-128"/>
              <a:ea typeface="ＭＳ ゴシック" pitchFamily="49" charset="-128"/>
            </a:rPr>
            <a:t>　黒字額も安定して推移しているので、今後もこの傾向の維持に努める。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をピークに減少し、算入公債費等も減少傾向にある。</a:t>
          </a:r>
        </a:p>
        <a:p>
          <a:r>
            <a:rPr kumimoji="1" lang="ja-JP" altLang="en-US" sz="1400">
              <a:latin typeface="ＭＳ ゴシック" pitchFamily="49" charset="-128"/>
              <a:ea typeface="ＭＳ ゴシック" pitchFamily="49" charset="-128"/>
            </a:rPr>
            <a:t>　今後も起債に大きく頼ることのない財政運営に努めることで、実質公債費比率の低減を図る。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北海道秩父別町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将来負担額が減少傾向、充当可能財源等が増加傾向にあり、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から充当可能財源が上回っているため将来負担比率の分子はマイナスである。</a:t>
          </a:r>
        </a:p>
        <a:p>
          <a:r>
            <a:rPr kumimoji="1" lang="ja-JP" altLang="en-US" sz="1400">
              <a:latin typeface="ＭＳ ゴシック" pitchFamily="49" charset="-128"/>
              <a:ea typeface="ＭＳ ゴシック" pitchFamily="49" charset="-128"/>
            </a:rPr>
            <a:t>　今後も繰上償還の計画的実施と基礎的財政収支の順守により、地方債残高の減少を図り、将来負担の適切な管理をする。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3018933</v>
      </c>
      <c r="BO4" s="379"/>
      <c r="BP4" s="379"/>
      <c r="BQ4" s="379"/>
      <c r="BR4" s="379"/>
      <c r="BS4" s="379"/>
      <c r="BT4" s="379"/>
      <c r="BU4" s="380"/>
      <c r="BV4" s="378">
        <v>2985981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2919911</v>
      </c>
      <c r="BO5" s="384"/>
      <c r="BP5" s="384"/>
      <c r="BQ5" s="384"/>
      <c r="BR5" s="384"/>
      <c r="BS5" s="384"/>
      <c r="BT5" s="384"/>
      <c r="BU5" s="385"/>
      <c r="BV5" s="383">
        <v>2862070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84.6</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99022</v>
      </c>
      <c r="BO6" s="384"/>
      <c r="BP6" s="384"/>
      <c r="BQ6" s="384"/>
      <c r="BR6" s="384"/>
      <c r="BS6" s="384"/>
      <c r="BT6" s="384"/>
      <c r="BU6" s="385"/>
      <c r="BV6" s="383">
        <v>123911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v>
      </c>
      <c r="CU6" s="530"/>
      <c r="CV6" s="530"/>
      <c r="CW6" s="530"/>
      <c r="CX6" s="530"/>
      <c r="CY6" s="530"/>
      <c r="CZ6" s="530"/>
      <c r="DA6" s="531"/>
      <c r="DB6" s="529">
        <v>86.4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5735</v>
      </c>
      <c r="BO7" s="384"/>
      <c r="BP7" s="384"/>
      <c r="BQ7" s="384"/>
      <c r="BR7" s="384"/>
      <c r="BS7" s="384"/>
      <c r="BT7" s="384"/>
      <c r="BU7" s="385"/>
      <c r="BV7" s="383">
        <v>55579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1843899</v>
      </c>
      <c r="CU7" s="384"/>
      <c r="CV7" s="384"/>
      <c r="CW7" s="384"/>
      <c r="CX7" s="384"/>
      <c r="CY7" s="384"/>
      <c r="CZ7" s="384"/>
      <c r="DA7" s="385"/>
      <c r="DB7" s="383">
        <v>1922576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93287</v>
      </c>
      <c r="BO8" s="384"/>
      <c r="BP8" s="384"/>
      <c r="BQ8" s="384"/>
      <c r="BR8" s="384"/>
      <c r="BS8" s="384"/>
      <c r="BT8" s="384"/>
      <c r="BU8" s="385"/>
      <c r="BV8" s="383">
        <v>68332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0.14000000000000001</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2730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24955</v>
      </c>
      <c r="BO9" s="384"/>
      <c r="BP9" s="384"/>
      <c r="BQ9" s="384"/>
      <c r="BR9" s="384"/>
      <c r="BS9" s="384"/>
      <c r="BT9" s="384"/>
      <c r="BU9" s="385"/>
      <c r="BV9" s="383">
        <v>-9320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22.8</v>
      </c>
      <c r="CU9" s="354"/>
      <c r="CV9" s="354"/>
      <c r="CW9" s="354"/>
      <c r="CX9" s="354"/>
      <c r="CY9" s="354"/>
      <c r="CZ9" s="354"/>
      <c r="DA9" s="355"/>
      <c r="DB9" s="353">
        <v>25.9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3003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1050</v>
      </c>
      <c r="BO10" s="384"/>
      <c r="BP10" s="384"/>
      <c r="BQ10" s="384"/>
      <c r="BR10" s="384"/>
      <c r="BS10" s="384"/>
      <c r="BT10" s="384"/>
      <c r="BU10" s="385"/>
      <c r="BV10" s="383">
        <v>893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68926</v>
      </c>
      <c r="BO11" s="384"/>
      <c r="BP11" s="384"/>
      <c r="BQ11" s="384"/>
      <c r="BR11" s="384"/>
      <c r="BS11" s="384"/>
      <c r="BT11" s="384"/>
      <c r="BU11" s="385"/>
      <c r="BV11" s="383">
        <v>84406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2614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2611</v>
      </c>
      <c r="S13" s="485"/>
      <c r="T13" s="485"/>
      <c r="U13" s="485"/>
      <c r="V13" s="486"/>
      <c r="W13" s="472" t="s">
        <v>123</v>
      </c>
      <c r="X13" s="396"/>
      <c r="Y13" s="396"/>
      <c r="Z13" s="396"/>
      <c r="AA13" s="396"/>
      <c r="AB13" s="397"/>
      <c r="AC13" s="359">
        <v>488</v>
      </c>
      <c r="AD13" s="360"/>
      <c r="AE13" s="360"/>
      <c r="AF13" s="360"/>
      <c r="AG13" s="361"/>
      <c r="AH13" s="359">
        <v>586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94931</v>
      </c>
      <c r="BO13" s="384"/>
      <c r="BP13" s="384"/>
      <c r="BQ13" s="384"/>
      <c r="BR13" s="384"/>
      <c r="BS13" s="384"/>
      <c r="BT13" s="384"/>
      <c r="BU13" s="385"/>
      <c r="BV13" s="383">
        <v>75979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2646</v>
      </c>
      <c r="S14" s="485"/>
      <c r="T14" s="485"/>
      <c r="U14" s="485"/>
      <c r="V14" s="486"/>
      <c r="W14" s="487"/>
      <c r="X14" s="399"/>
      <c r="Y14" s="399"/>
      <c r="Z14" s="399"/>
      <c r="AA14" s="399"/>
      <c r="AB14" s="400"/>
      <c r="AC14" s="477">
        <v>37.799999999999997</v>
      </c>
      <c r="AD14" s="478"/>
      <c r="AE14" s="478"/>
      <c r="AF14" s="478"/>
      <c r="AG14" s="479"/>
      <c r="AH14" s="477">
        <v>38.299999999999997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2643</v>
      </c>
      <c r="S15" s="485"/>
      <c r="T15" s="485"/>
      <c r="U15" s="485"/>
      <c r="V15" s="486"/>
      <c r="W15" s="472" t="s">
        <v>130</v>
      </c>
      <c r="X15" s="396"/>
      <c r="Y15" s="396"/>
      <c r="Z15" s="396"/>
      <c r="AA15" s="396"/>
      <c r="AB15" s="397"/>
      <c r="AC15" s="359">
        <v>159</v>
      </c>
      <c r="AD15" s="360"/>
      <c r="AE15" s="360"/>
      <c r="AF15" s="360"/>
      <c r="AG15" s="361"/>
      <c r="AH15" s="359">
        <v>251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255891</v>
      </c>
      <c r="BO15" s="379"/>
      <c r="BP15" s="379"/>
      <c r="BQ15" s="379"/>
      <c r="BR15" s="379"/>
      <c r="BS15" s="379"/>
      <c r="BT15" s="379"/>
      <c r="BU15" s="380"/>
      <c r="BV15" s="378">
        <v>241434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12.3</v>
      </c>
      <c r="AD16" s="478"/>
      <c r="AE16" s="478"/>
      <c r="AF16" s="478"/>
      <c r="AG16" s="479"/>
      <c r="AH16" s="477">
        <v>16.399999999999999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1689029</v>
      </c>
      <c r="BO16" s="384"/>
      <c r="BP16" s="384"/>
      <c r="BQ16" s="384"/>
      <c r="BR16" s="384"/>
      <c r="BS16" s="384"/>
      <c r="BT16" s="384"/>
      <c r="BU16" s="385"/>
      <c r="BV16" s="383">
        <v>1760045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645</v>
      </c>
      <c r="AD17" s="360"/>
      <c r="AE17" s="360"/>
      <c r="AF17" s="360"/>
      <c r="AG17" s="361"/>
      <c r="AH17" s="359">
        <v>692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319548</v>
      </c>
      <c r="BO17" s="384"/>
      <c r="BP17" s="384"/>
      <c r="BQ17" s="384"/>
      <c r="BR17" s="384"/>
      <c r="BS17" s="384"/>
      <c r="BT17" s="384"/>
      <c r="BU17" s="385"/>
      <c r="BV17" s="383">
        <v>306930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47.18</v>
      </c>
      <c r="M18" s="448"/>
      <c r="N18" s="448"/>
      <c r="O18" s="448"/>
      <c r="P18" s="448"/>
      <c r="Q18" s="448"/>
      <c r="R18" s="449"/>
      <c r="S18" s="449"/>
      <c r="T18" s="449"/>
      <c r="U18" s="449"/>
      <c r="V18" s="450"/>
      <c r="W18" s="464"/>
      <c r="X18" s="465"/>
      <c r="Y18" s="465"/>
      <c r="Z18" s="465"/>
      <c r="AA18" s="465"/>
      <c r="AB18" s="473"/>
      <c r="AC18" s="347">
        <v>49.9</v>
      </c>
      <c r="AD18" s="348"/>
      <c r="AE18" s="348"/>
      <c r="AF18" s="348"/>
      <c r="AG18" s="451"/>
      <c r="AH18" s="347">
        <v>45.2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1582109</v>
      </c>
      <c r="BO18" s="384"/>
      <c r="BP18" s="384"/>
      <c r="BQ18" s="384"/>
      <c r="BR18" s="384"/>
      <c r="BS18" s="384"/>
      <c r="BT18" s="384"/>
      <c r="BU18" s="385"/>
      <c r="BV18" s="383">
        <v>1616898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58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2162219</v>
      </c>
      <c r="BO19" s="384"/>
      <c r="BP19" s="384"/>
      <c r="BQ19" s="384"/>
      <c r="BR19" s="384"/>
      <c r="BS19" s="384"/>
      <c r="BT19" s="384"/>
      <c r="BU19" s="385"/>
      <c r="BV19" s="383">
        <v>2197544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1052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4125551</v>
      </c>
      <c r="BO23" s="384"/>
      <c r="BP23" s="384"/>
      <c r="BQ23" s="384"/>
      <c r="BR23" s="384"/>
      <c r="BS23" s="384"/>
      <c r="BT23" s="384"/>
      <c r="BU23" s="385"/>
      <c r="BV23" s="383">
        <v>4154220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7890</v>
      </c>
      <c r="R24" s="360"/>
      <c r="S24" s="360"/>
      <c r="T24" s="360"/>
      <c r="U24" s="360"/>
      <c r="V24" s="361"/>
      <c r="W24" s="425"/>
      <c r="X24" s="416"/>
      <c r="Y24" s="417"/>
      <c r="Z24" s="356" t="s">
        <v>153</v>
      </c>
      <c r="AA24" s="357"/>
      <c r="AB24" s="357"/>
      <c r="AC24" s="357"/>
      <c r="AD24" s="357"/>
      <c r="AE24" s="357"/>
      <c r="AF24" s="357"/>
      <c r="AG24" s="358"/>
      <c r="AH24" s="359">
        <v>43</v>
      </c>
      <c r="AI24" s="360"/>
      <c r="AJ24" s="360"/>
      <c r="AK24" s="360"/>
      <c r="AL24" s="361"/>
      <c r="AM24" s="359">
        <v>133042</v>
      </c>
      <c r="AN24" s="360"/>
      <c r="AO24" s="360"/>
      <c r="AP24" s="360"/>
      <c r="AQ24" s="360"/>
      <c r="AR24" s="361"/>
      <c r="AS24" s="359">
        <v>3094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3739891</v>
      </c>
      <c r="BO24" s="384"/>
      <c r="BP24" s="384"/>
      <c r="BQ24" s="384"/>
      <c r="BR24" s="384"/>
      <c r="BS24" s="384"/>
      <c r="BT24" s="384"/>
      <c r="BU24" s="385"/>
      <c r="BV24" s="383">
        <v>3803145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6420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132645</v>
      </c>
      <c r="BO25" s="379"/>
      <c r="BP25" s="379"/>
      <c r="BQ25" s="379"/>
      <c r="BR25" s="379"/>
      <c r="BS25" s="379"/>
      <c r="BT25" s="379"/>
      <c r="BU25" s="380"/>
      <c r="BV25" s="378">
        <v>141042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5760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2680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2120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823650</v>
      </c>
      <c r="BO28" s="379"/>
      <c r="BP28" s="379"/>
      <c r="BQ28" s="379"/>
      <c r="BR28" s="379"/>
      <c r="BS28" s="379"/>
      <c r="BT28" s="379"/>
      <c r="BU28" s="380"/>
      <c r="BV28" s="378">
        <v>754268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7</v>
      </c>
      <c r="M29" s="360"/>
      <c r="N29" s="360"/>
      <c r="O29" s="360"/>
      <c r="P29" s="361"/>
      <c r="Q29" s="359">
        <v>1819</v>
      </c>
      <c r="R29" s="360"/>
      <c r="S29" s="360"/>
      <c r="T29" s="360"/>
      <c r="U29" s="360"/>
      <c r="V29" s="361"/>
      <c r="W29" s="426"/>
      <c r="X29" s="427"/>
      <c r="Y29" s="428"/>
      <c r="Z29" s="356" t="s">
        <v>170</v>
      </c>
      <c r="AA29" s="357"/>
      <c r="AB29" s="357"/>
      <c r="AC29" s="357"/>
      <c r="AD29" s="357"/>
      <c r="AE29" s="357"/>
      <c r="AF29" s="357"/>
      <c r="AG29" s="358"/>
      <c r="AH29" s="359">
        <v>44</v>
      </c>
      <c r="AI29" s="360"/>
      <c r="AJ29" s="360"/>
      <c r="AK29" s="360"/>
      <c r="AL29" s="361"/>
      <c r="AM29" s="359">
        <v>136703</v>
      </c>
      <c r="AN29" s="360"/>
      <c r="AO29" s="360"/>
      <c r="AP29" s="360"/>
      <c r="AQ29" s="360"/>
      <c r="AR29" s="361"/>
      <c r="AS29" s="359">
        <v>3107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400186</v>
      </c>
      <c r="BO29" s="384"/>
      <c r="BP29" s="384"/>
      <c r="BQ29" s="384"/>
      <c r="BR29" s="384"/>
      <c r="BS29" s="384"/>
      <c r="BT29" s="384"/>
      <c r="BU29" s="385"/>
      <c r="BV29" s="383">
        <v>448578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521589</v>
      </c>
      <c r="BO30" s="387"/>
      <c r="BP30" s="387"/>
      <c r="BQ30" s="387"/>
      <c r="BR30" s="387"/>
      <c r="BS30" s="387"/>
      <c r="BT30" s="387"/>
      <c r="BU30" s="388"/>
      <c r="BV30" s="386">
        <v>598380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簡易水道事業会計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北空知衛生センター組合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秩父別振興公社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北空知学校給食組合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空知教育センター組合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中・北空知廃棄物処理広域連合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北空知衛生施設組合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深川地区消防組合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北空知葬斎組合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北空知圏学校給食組合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北空知広域水道企業団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4557</v>
      </c>
      <c r="J41" s="83">
        <v>4325</v>
      </c>
      <c r="K41" s="83">
        <v>4300</v>
      </c>
      <c r="L41" s="83">
        <v>4154</v>
      </c>
      <c r="M41" s="84">
        <v>4126</v>
      </c>
    </row>
    <row r="42" spans="2:13" ht="27.75" customHeight="1" x14ac:dyDescent="0.15">
      <c r="B42" s="1171"/>
      <c r="C42" s="1172"/>
      <c r="D42" s="85"/>
      <c r="E42" s="1175" t="s">
        <v>26</v>
      </c>
      <c r="F42" s="1175"/>
      <c r="G42" s="1175"/>
      <c r="H42" s="1176"/>
      <c r="I42" s="86">
        <v>216</v>
      </c>
      <c r="J42" s="87">
        <v>187</v>
      </c>
      <c r="K42" s="87">
        <v>158</v>
      </c>
      <c r="L42" s="87">
        <v>127</v>
      </c>
      <c r="M42" s="88">
        <v>97</v>
      </c>
    </row>
    <row r="43" spans="2:13" ht="27.75" customHeight="1" x14ac:dyDescent="0.15">
      <c r="B43" s="1171"/>
      <c r="C43" s="1172"/>
      <c r="D43" s="85"/>
      <c r="E43" s="1175" t="s">
        <v>27</v>
      </c>
      <c r="F43" s="1175"/>
      <c r="G43" s="1175"/>
      <c r="H43" s="1176"/>
      <c r="I43" s="86">
        <v>381</v>
      </c>
      <c r="J43" s="87">
        <v>359</v>
      </c>
      <c r="K43" s="87">
        <v>334</v>
      </c>
      <c r="L43" s="87">
        <v>349</v>
      </c>
      <c r="M43" s="88">
        <v>319</v>
      </c>
    </row>
    <row r="44" spans="2:13" ht="27.75" customHeight="1" x14ac:dyDescent="0.15">
      <c r="B44" s="1171"/>
      <c r="C44" s="1172"/>
      <c r="D44" s="85"/>
      <c r="E44" s="1175" t="s">
        <v>28</v>
      </c>
      <c r="F44" s="1175"/>
      <c r="G44" s="1175"/>
      <c r="H44" s="1176"/>
      <c r="I44" s="86">
        <v>123</v>
      </c>
      <c r="J44" s="87">
        <v>117</v>
      </c>
      <c r="K44" s="87">
        <v>99</v>
      </c>
      <c r="L44" s="87">
        <v>77</v>
      </c>
      <c r="M44" s="88">
        <v>55</v>
      </c>
    </row>
    <row r="45" spans="2:13" ht="27.75" customHeight="1" x14ac:dyDescent="0.15">
      <c r="B45" s="1171"/>
      <c r="C45" s="1172"/>
      <c r="D45" s="85"/>
      <c r="E45" s="1175" t="s">
        <v>29</v>
      </c>
      <c r="F45" s="1175"/>
      <c r="G45" s="1175"/>
      <c r="H45" s="1176"/>
      <c r="I45" s="86">
        <v>615</v>
      </c>
      <c r="J45" s="87">
        <v>597</v>
      </c>
      <c r="K45" s="87">
        <v>609</v>
      </c>
      <c r="L45" s="87">
        <v>586</v>
      </c>
      <c r="M45" s="88">
        <v>547</v>
      </c>
    </row>
    <row r="46" spans="2:13" ht="27.75" customHeight="1" x14ac:dyDescent="0.15">
      <c r="B46" s="1171"/>
      <c r="C46" s="1172"/>
      <c r="D46" s="85"/>
      <c r="E46" s="1175" t="s">
        <v>30</v>
      </c>
      <c r="F46" s="1175"/>
      <c r="G46" s="1175"/>
      <c r="H46" s="1176"/>
      <c r="I46" s="86">
        <v>45</v>
      </c>
      <c r="J46" s="87">
        <v>41</v>
      </c>
      <c r="K46" s="87">
        <v>37</v>
      </c>
      <c r="L46" s="87">
        <v>33</v>
      </c>
      <c r="M46" s="88">
        <v>28</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1452</v>
      </c>
      <c r="J49" s="87">
        <v>1568</v>
      </c>
      <c r="K49" s="87">
        <v>1671</v>
      </c>
      <c r="L49" s="87">
        <v>1807</v>
      </c>
      <c r="M49" s="88">
        <v>1834</v>
      </c>
    </row>
    <row r="50" spans="2:13" ht="27.75" customHeight="1" x14ac:dyDescent="0.15">
      <c r="B50" s="1171"/>
      <c r="C50" s="1172"/>
      <c r="D50" s="85"/>
      <c r="E50" s="1175" t="s">
        <v>35</v>
      </c>
      <c r="F50" s="1175"/>
      <c r="G50" s="1175"/>
      <c r="H50" s="1176"/>
      <c r="I50" s="86">
        <v>351</v>
      </c>
      <c r="J50" s="87">
        <v>338</v>
      </c>
      <c r="K50" s="87">
        <v>334</v>
      </c>
      <c r="L50" s="87">
        <v>391</v>
      </c>
      <c r="M50" s="88">
        <v>371</v>
      </c>
    </row>
    <row r="51" spans="2:13" ht="27.75" customHeight="1" x14ac:dyDescent="0.15">
      <c r="B51" s="1173"/>
      <c r="C51" s="1174"/>
      <c r="D51" s="85"/>
      <c r="E51" s="1175" t="s">
        <v>36</v>
      </c>
      <c r="F51" s="1175"/>
      <c r="G51" s="1175"/>
      <c r="H51" s="1176"/>
      <c r="I51" s="86">
        <v>3765</v>
      </c>
      <c r="J51" s="87">
        <v>3631</v>
      </c>
      <c r="K51" s="87">
        <v>3598</v>
      </c>
      <c r="L51" s="87">
        <v>3452</v>
      </c>
      <c r="M51" s="88">
        <v>3418</v>
      </c>
    </row>
    <row r="52" spans="2:13" ht="27.75" customHeight="1" thickBot="1" x14ac:dyDescent="0.2">
      <c r="B52" s="1177" t="s">
        <v>37</v>
      </c>
      <c r="C52" s="1178"/>
      <c r="D52" s="90"/>
      <c r="E52" s="1179" t="s">
        <v>38</v>
      </c>
      <c r="F52" s="1179"/>
      <c r="G52" s="1179"/>
      <c r="H52" s="1180"/>
      <c r="I52" s="91">
        <v>369</v>
      </c>
      <c r="J52" s="92">
        <v>89</v>
      </c>
      <c r="K52" s="92">
        <v>-67</v>
      </c>
      <c r="L52" s="92">
        <v>-324</v>
      </c>
      <c r="M52" s="93">
        <v>-451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191335</v>
      </c>
      <c r="E3" s="116"/>
      <c r="F3" s="117">
        <v>334234</v>
      </c>
      <c r="G3" s="118"/>
      <c r="H3" s="119"/>
    </row>
    <row r="4" spans="1:8" x14ac:dyDescent="0.15">
      <c r="A4" s="120"/>
      <c r="B4" s="121"/>
      <c r="C4" s="122"/>
      <c r="D4" s="123">
        <v>168657</v>
      </c>
      <c r="E4" s="124"/>
      <c r="F4" s="125">
        <v>135366</v>
      </c>
      <c r="G4" s="126"/>
      <c r="H4" s="127"/>
    </row>
    <row r="5" spans="1:8" x14ac:dyDescent="0.15">
      <c r="A5" s="108" t="s">
        <v>507</v>
      </c>
      <c r="B5" s="113"/>
      <c r="C5" s="114"/>
      <c r="D5" s="115">
        <v>147795</v>
      </c>
      <c r="E5" s="116"/>
      <c r="F5" s="117">
        <v>216155</v>
      </c>
      <c r="G5" s="118"/>
      <c r="H5" s="119"/>
    </row>
    <row r="6" spans="1:8" x14ac:dyDescent="0.15">
      <c r="A6" s="120"/>
      <c r="B6" s="121"/>
      <c r="C6" s="122"/>
      <c r="D6" s="123">
        <v>115151</v>
      </c>
      <c r="E6" s="124"/>
      <c r="F6" s="125">
        <v>108827</v>
      </c>
      <c r="G6" s="126"/>
      <c r="H6" s="127"/>
    </row>
    <row r="7" spans="1:8" x14ac:dyDescent="0.15">
      <c r="A7" s="108" t="s">
        <v>508</v>
      </c>
      <c r="B7" s="113"/>
      <c r="C7" s="114"/>
      <c r="D7" s="115">
        <v>205541</v>
      </c>
      <c r="E7" s="116"/>
      <c r="F7" s="117">
        <v>228305</v>
      </c>
      <c r="G7" s="118"/>
      <c r="H7" s="119"/>
    </row>
    <row r="8" spans="1:8" x14ac:dyDescent="0.15">
      <c r="A8" s="120"/>
      <c r="B8" s="121"/>
      <c r="C8" s="122"/>
      <c r="D8" s="123">
        <v>194345</v>
      </c>
      <c r="E8" s="124"/>
      <c r="F8" s="125">
        <v>86611</v>
      </c>
      <c r="G8" s="126"/>
      <c r="H8" s="127"/>
    </row>
    <row r="9" spans="1:8" x14ac:dyDescent="0.15">
      <c r="A9" s="108" t="s">
        <v>509</v>
      </c>
      <c r="B9" s="113"/>
      <c r="C9" s="114"/>
      <c r="D9" s="115">
        <v>219477</v>
      </c>
      <c r="E9" s="116"/>
      <c r="F9" s="117">
        <v>316331</v>
      </c>
      <c r="G9" s="118"/>
      <c r="H9" s="119"/>
    </row>
    <row r="10" spans="1:8" x14ac:dyDescent="0.15">
      <c r="A10" s="120"/>
      <c r="B10" s="121"/>
      <c r="C10" s="122"/>
      <c r="D10" s="123">
        <v>100947</v>
      </c>
      <c r="E10" s="124"/>
      <c r="F10" s="125">
        <v>106387</v>
      </c>
      <c r="G10" s="126"/>
      <c r="H10" s="127"/>
    </row>
    <row r="11" spans="1:8" x14ac:dyDescent="0.15">
      <c r="A11" s="108" t="s">
        <v>510</v>
      </c>
      <c r="B11" s="113"/>
      <c r="C11" s="114"/>
      <c r="D11" s="115">
        <v>122088</v>
      </c>
      <c r="E11" s="116"/>
      <c r="F11" s="117">
        <v>333013</v>
      </c>
      <c r="G11" s="118"/>
      <c r="H11" s="119"/>
    </row>
    <row r="12" spans="1:8" x14ac:dyDescent="0.15">
      <c r="A12" s="120"/>
      <c r="B12" s="121"/>
      <c r="C12" s="128"/>
      <c r="D12" s="123">
        <v>52432</v>
      </c>
      <c r="E12" s="124"/>
      <c r="F12" s="125">
        <v>126732</v>
      </c>
      <c r="G12" s="126"/>
      <c r="H12" s="127"/>
    </row>
    <row r="13" spans="1:8" x14ac:dyDescent="0.15">
      <c r="A13" s="108"/>
      <c r="B13" s="113"/>
      <c r="C13" s="129"/>
      <c r="D13" s="130">
        <v>177247</v>
      </c>
      <c r="E13" s="131"/>
      <c r="F13" s="132">
        <v>285608</v>
      </c>
      <c r="G13" s="133"/>
      <c r="H13" s="119"/>
    </row>
    <row r="14" spans="1:8" x14ac:dyDescent="0.15">
      <c r="A14" s="120"/>
      <c r="B14" s="121"/>
      <c r="C14" s="122"/>
      <c r="D14" s="123">
        <v>126306</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3.09</v>
      </c>
      <c r="C19" s="134">
        <f>ROUND(VALUE(SUBSTITUTE(実質収支比率等に係る経年分析!G$48,"▲","-")),2)</f>
        <v>3.74</v>
      </c>
      <c r="D19" s="134">
        <f>ROUND(VALUE(SUBSTITUTE(実質収支比率等に係る経年分析!H$48,"▲","-")),2)</f>
        <v>4.04</v>
      </c>
      <c r="E19" s="134">
        <f>ROUND(VALUE(SUBSTITUTE(実質収支比率等に係る経年分析!I$48,"▲","-")),2)</f>
        <v>3.55</v>
      </c>
      <c r="F19" s="134">
        <f>ROUND(VALUE(SUBSTITUTE(実質収支比率等に係る経年分析!J$48,"▲","-")),2)</f>
        <v>5.0599999999999996</v>
      </c>
    </row>
    <row r="20" spans="1:11" x14ac:dyDescent="0.15">
      <c r="A20" s="134" t="s">
        <v>43</v>
      </c>
      <c r="B20" s="134">
        <f>ROUND(VALUE(SUBSTITUTE(実質収支比率等に係る経年分析!F$47,"▲","-")),2)</f>
        <v>26.22</v>
      </c>
      <c r="C20" s="134">
        <f>ROUND(VALUE(SUBSTITUTE(実質収支比率等に係る経年分析!G$47,"▲","-")),2)</f>
        <v>30.71</v>
      </c>
      <c r="D20" s="134">
        <f>ROUND(VALUE(SUBSTITUTE(実質収支比率等に係る経年分析!H$47,"▲","-")),2)</f>
        <v>35.15</v>
      </c>
      <c r="E20" s="134">
        <f>ROUND(VALUE(SUBSTITUTE(実質収支比率等に係る経年分析!I$47,"▲","-")),2)</f>
        <v>39.229999999999997</v>
      </c>
      <c r="F20" s="134">
        <f>ROUND(VALUE(SUBSTITUTE(実質収支比率等に係る経年分析!J$47,"▲","-")),2)</f>
        <v>44.67</v>
      </c>
    </row>
    <row r="21" spans="1:11" x14ac:dyDescent="0.15">
      <c r="A21" s="134" t="s">
        <v>44</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3.99</v>
      </c>
      <c r="D21" s="134">
        <f>IF(ISNUMBER(VALUE(SUBSTITUTE(実質収支比率等に係る経年分析!H$49,"▲","-"))),ROUND(VALUE(SUBSTITUTE(実質収支比率等に係る経年分析!H$49,"▲","-")),2),NA())</f>
        <v>3.68</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5.15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x14ac:dyDescent="0.15">
      <c r="A36" s="135" t="str">
        <f>IF(連結実質赤字比率に係る赤字・黒字の構成分析!C$34="",NA(),連結実質赤字比率に係る赤字・黒字の構成分析!C$34)</f>
        <v>簡易水道事業会計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493</v>
      </c>
      <c r="E42" s="136"/>
      <c r="F42" s="136"/>
      <c r="G42" s="136">
        <f>'実質公債費比率（分子）の構造'!L$52</f>
        <v>538</v>
      </c>
      <c r="H42" s="136"/>
      <c r="I42" s="136"/>
      <c r="J42" s="136">
        <f>'実質公債費比率（分子）の構造'!M$52</f>
        <v>521</v>
      </c>
      <c r="K42" s="136"/>
      <c r="L42" s="136"/>
      <c r="M42" s="136">
        <f>'実質公債費比率（分子）の構造'!N$52</f>
        <v>507</v>
      </c>
      <c r="N42" s="136"/>
      <c r="O42" s="136"/>
      <c r="P42" s="136">
        <f>'実質公債費比率（分子）の構造'!O$52</f>
        <v>454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53</v>
      </c>
      <c r="B44" s="136">
        <f>'実質公債費比率（分子）の構造'!K$50</f>
        <v>34</v>
      </c>
      <c r="C44" s="136"/>
      <c r="D44" s="136"/>
      <c r="E44" s="136">
        <f>'実質公債費比率（分子）の構造'!L$50</f>
        <v>34</v>
      </c>
      <c r="F44" s="136"/>
      <c r="G44" s="136"/>
      <c r="H44" s="136">
        <f>'実質公債費比率（分子）の構造'!M$50</f>
        <v>34</v>
      </c>
      <c r="I44" s="136"/>
      <c r="J44" s="136"/>
      <c r="K44" s="136">
        <f>'実質公債費比率（分子）の構造'!N$50</f>
        <v>34</v>
      </c>
      <c r="L44" s="136"/>
      <c r="M44" s="136"/>
      <c r="N44" s="136">
        <f>'実質公債費比率（分子）の構造'!O$50</f>
        <v>34</v>
      </c>
      <c r="O44" s="136"/>
      <c r="P44" s="136"/>
    </row>
    <row r="45" spans="1:16" x14ac:dyDescent="0.15">
      <c r="A45" s="136" t="s">
        <v>54</v>
      </c>
      <c r="B45" s="136">
        <f>'実質公債費比率（分子）の構造'!K$49</f>
        <v>35</v>
      </c>
      <c r="C45" s="136"/>
      <c r="D45" s="136"/>
      <c r="E45" s="136">
        <f>'実質公債費比率（分子）の構造'!L$49</f>
        <v>37</v>
      </c>
      <c r="F45" s="136"/>
      <c r="G45" s="136"/>
      <c r="H45" s="136">
        <f>'実質公債費比率（分子）の構造'!M$49</f>
        <v>32</v>
      </c>
      <c r="I45" s="136"/>
      <c r="J45" s="136"/>
      <c r="K45" s="136">
        <f>'実質公債費比率（分子）の構造'!N$49</f>
        <v>27</v>
      </c>
      <c r="L45" s="136"/>
      <c r="M45" s="136"/>
      <c r="N45" s="136">
        <f>'実質公債費比率（分子）の構造'!O$49</f>
        <v>21</v>
      </c>
      <c r="O45" s="136"/>
      <c r="P45" s="136"/>
    </row>
    <row r="46" spans="1:16" x14ac:dyDescent="0.15">
      <c r="A46" s="136" t="s">
        <v>55</v>
      </c>
      <c r="B46" s="136">
        <f>'実質公債費比率（分子）の構造'!K$48</f>
        <v>28</v>
      </c>
      <c r="C46" s="136"/>
      <c r="D46" s="136"/>
      <c r="E46" s="136">
        <f>'実質公債費比率（分子）の構造'!L$48</f>
        <v>34</v>
      </c>
      <c r="F46" s="136"/>
      <c r="G46" s="136"/>
      <c r="H46" s="136">
        <f>'実質公債費比率（分子）の構造'!M$48</f>
        <v>36</v>
      </c>
      <c r="I46" s="136"/>
      <c r="J46" s="136"/>
      <c r="K46" s="136">
        <f>'実質公債費比率（分子）の構造'!N$48</f>
        <v>37</v>
      </c>
      <c r="L46" s="136"/>
      <c r="M46" s="136"/>
      <c r="N46" s="136">
        <f>'実質公債費比率（分子）の構造'!O$48</f>
        <v>37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572</v>
      </c>
      <c r="C49" s="136"/>
      <c r="D49" s="136"/>
      <c r="E49" s="136">
        <f>'実質公債費比率（分子）の構造'!L$45</f>
        <v>612</v>
      </c>
      <c r="F49" s="136"/>
      <c r="G49" s="136"/>
      <c r="H49" s="136">
        <f>'実質公債費比率（分子）の構造'!M$45</f>
        <v>574</v>
      </c>
      <c r="I49" s="136"/>
      <c r="J49" s="136"/>
      <c r="K49" s="136">
        <f>'実質公債費比率（分子）の構造'!N$45</f>
        <v>542</v>
      </c>
      <c r="L49" s="136"/>
      <c r="M49" s="136"/>
      <c r="N49" s="136">
        <f>'実質公債費比率（分子）の構造'!O$45</f>
        <v>468</v>
      </c>
      <c r="O49" s="136"/>
      <c r="P49" s="136"/>
    </row>
    <row r="50" spans="1:16" x14ac:dyDescent="0.15">
      <c r="A50" s="136" t="s">
        <v>59</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179</v>
      </c>
      <c r="G50" s="136" t="e">
        <f>NA()</f>
        <v>#N/A</v>
      </c>
      <c r="H50" s="136" t="e">
        <f>NA()</f>
        <v>#N/A</v>
      </c>
      <c r="I50" s="136">
        <f>IF(ISNUMBER('実質公債費比率（分子）の構造'!M$53),'実質公債費比率（分子）の構造'!M$53,NA())</f>
        <v>156</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107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3765</v>
      </c>
      <c r="E56" s="135"/>
      <c r="F56" s="135"/>
      <c r="G56" s="135">
        <f>'将来負担比率（分子）の構造'!J$51</f>
        <v>3631</v>
      </c>
      <c r="H56" s="135"/>
      <c r="I56" s="135"/>
      <c r="J56" s="135">
        <f>'将来負担比率（分子）の構造'!K$51</f>
        <v>3598</v>
      </c>
      <c r="K56" s="135"/>
      <c r="L56" s="135"/>
      <c r="M56" s="135">
        <f>'将来負担比率（分子）の構造'!L$51</f>
        <v>3452</v>
      </c>
      <c r="N56" s="135"/>
      <c r="O56" s="135"/>
      <c r="P56" s="135">
        <f>'将来負担比率（分子）の構造'!M$51</f>
        <v>3418</v>
      </c>
    </row>
    <row r="57" spans="1:16" x14ac:dyDescent="0.15">
      <c r="A57" s="135" t="s">
        <v>35</v>
      </c>
      <c r="B57" s="135"/>
      <c r="C57" s="135"/>
      <c r="D57" s="135">
        <f>'将来負担比率（分子）の構造'!I$50</f>
        <v>351</v>
      </c>
      <c r="E57" s="135"/>
      <c r="F57" s="135"/>
      <c r="G57" s="135">
        <f>'将来負担比率（分子）の構造'!J$50</f>
        <v>338</v>
      </c>
      <c r="H57" s="135"/>
      <c r="I57" s="135"/>
      <c r="J57" s="135">
        <f>'将来負担比率（分子）の構造'!K$50</f>
        <v>334</v>
      </c>
      <c r="K57" s="135"/>
      <c r="L57" s="135"/>
      <c r="M57" s="135">
        <f>'将来負担比率（分子）の構造'!L$50</f>
        <v>391</v>
      </c>
      <c r="N57" s="135"/>
      <c r="O57" s="135"/>
      <c r="P57" s="135">
        <f>'将来負担比率（分子）の構造'!M$50</f>
        <v>371</v>
      </c>
    </row>
    <row r="58" spans="1:16" x14ac:dyDescent="0.15">
      <c r="A58" s="135" t="s">
        <v>34</v>
      </c>
      <c r="B58" s="135"/>
      <c r="C58" s="135"/>
      <c r="D58" s="135">
        <f>'将来負担比率（分子）の構造'!I$49</f>
        <v>1452</v>
      </c>
      <c r="E58" s="135"/>
      <c r="F58" s="135"/>
      <c r="G58" s="135">
        <f>'将来負担比率（分子）の構造'!J$49</f>
        <v>1568</v>
      </c>
      <c r="H58" s="135"/>
      <c r="I58" s="135"/>
      <c r="J58" s="135">
        <f>'将来負担比率（分子）の構造'!K$49</f>
        <v>1671</v>
      </c>
      <c r="K58" s="135"/>
      <c r="L58" s="135"/>
      <c r="M58" s="135">
        <f>'将来負担比率（分子）の構造'!L$49</f>
        <v>1807</v>
      </c>
      <c r="N58" s="135"/>
      <c r="O58" s="135"/>
      <c r="P58" s="135">
        <f>'将来負担比率（分子）の構造'!M$49</f>
        <v>1834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45</v>
      </c>
      <c r="C61" s="135"/>
      <c r="D61" s="135"/>
      <c r="E61" s="135">
        <f>'将来負担比率（分子）の構造'!J$46</f>
        <v>41</v>
      </c>
      <c r="F61" s="135"/>
      <c r="G61" s="135"/>
      <c r="H61" s="135">
        <f>'将来負担比率（分子）の構造'!K$46</f>
        <v>37</v>
      </c>
      <c r="I61" s="135"/>
      <c r="J61" s="135"/>
      <c r="K61" s="135">
        <f>'将来負担比率（分子）の構造'!L$46</f>
        <v>33</v>
      </c>
      <c r="L61" s="135"/>
      <c r="M61" s="135"/>
      <c r="N61" s="135">
        <f>'将来負担比率（分子）の構造'!M$46</f>
        <v>28</v>
      </c>
      <c r="O61" s="135"/>
      <c r="P61" s="135"/>
    </row>
    <row r="62" spans="1:16" x14ac:dyDescent="0.15">
      <c r="A62" s="135" t="s">
        <v>29</v>
      </c>
      <c r="B62" s="135">
        <f>'将来負担比率（分子）の構造'!I$45</f>
        <v>615</v>
      </c>
      <c r="C62" s="135"/>
      <c r="D62" s="135"/>
      <c r="E62" s="135">
        <f>'将来負担比率（分子）の構造'!J$45</f>
        <v>597</v>
      </c>
      <c r="F62" s="135"/>
      <c r="G62" s="135"/>
      <c r="H62" s="135">
        <f>'将来負担比率（分子）の構造'!K$45</f>
        <v>609</v>
      </c>
      <c r="I62" s="135"/>
      <c r="J62" s="135"/>
      <c r="K62" s="135">
        <f>'将来負担比率（分子）の構造'!L$45</f>
        <v>586</v>
      </c>
      <c r="L62" s="135"/>
      <c r="M62" s="135"/>
      <c r="N62" s="135">
        <f>'将来負担比率（分子）の構造'!M$45</f>
        <v>547</v>
      </c>
      <c r="O62" s="135"/>
      <c r="P62" s="135"/>
    </row>
    <row r="63" spans="1:16" x14ac:dyDescent="0.15">
      <c r="A63" s="135" t="s">
        <v>28</v>
      </c>
      <c r="B63" s="135">
        <f>'将来負担比率（分子）の構造'!I$44</f>
        <v>123</v>
      </c>
      <c r="C63" s="135"/>
      <c r="D63" s="135"/>
      <c r="E63" s="135">
        <f>'将来負担比率（分子）の構造'!J$44</f>
        <v>117</v>
      </c>
      <c r="F63" s="135"/>
      <c r="G63" s="135"/>
      <c r="H63" s="135">
        <f>'将来負担比率（分子）の構造'!K$44</f>
        <v>99</v>
      </c>
      <c r="I63" s="135"/>
      <c r="J63" s="135"/>
      <c r="K63" s="135">
        <f>'将来負担比率（分子）の構造'!L$44</f>
        <v>77</v>
      </c>
      <c r="L63" s="135"/>
      <c r="M63" s="135"/>
      <c r="N63" s="135">
        <f>'将来負担比率（分子）の構造'!M$44</f>
        <v>55</v>
      </c>
      <c r="O63" s="135"/>
      <c r="P63" s="135"/>
    </row>
    <row r="64" spans="1:16" x14ac:dyDescent="0.15">
      <c r="A64" s="135" t="s">
        <v>27</v>
      </c>
      <c r="B64" s="135">
        <f>'将来負担比率（分子）の構造'!I$43</f>
        <v>381</v>
      </c>
      <c r="C64" s="135"/>
      <c r="D64" s="135"/>
      <c r="E64" s="135">
        <f>'将来負担比率（分子）の構造'!J$43</f>
        <v>359</v>
      </c>
      <c r="F64" s="135"/>
      <c r="G64" s="135"/>
      <c r="H64" s="135">
        <f>'将来負担比率（分子）の構造'!K$43</f>
        <v>334</v>
      </c>
      <c r="I64" s="135"/>
      <c r="J64" s="135"/>
      <c r="K64" s="135">
        <f>'将来負担比率（分子）の構造'!L$43</f>
        <v>349</v>
      </c>
      <c r="L64" s="135"/>
      <c r="M64" s="135"/>
      <c r="N64" s="135">
        <f>'将来負担比率（分子）の構造'!M$43</f>
        <v>319</v>
      </c>
      <c r="O64" s="135"/>
      <c r="P64" s="135"/>
    </row>
    <row r="65" spans="1:16" x14ac:dyDescent="0.15">
      <c r="A65" s="135" t="s">
        <v>26</v>
      </c>
      <c r="B65" s="135">
        <f>'将来負担比率（分子）の構造'!I$42</f>
        <v>216</v>
      </c>
      <c r="C65" s="135"/>
      <c r="D65" s="135"/>
      <c r="E65" s="135">
        <f>'将来負担比率（分子）の構造'!J$42</f>
        <v>187</v>
      </c>
      <c r="F65" s="135"/>
      <c r="G65" s="135"/>
      <c r="H65" s="135">
        <f>'将来負担比率（分子）の構造'!K$42</f>
        <v>158</v>
      </c>
      <c r="I65" s="135"/>
      <c r="J65" s="135"/>
      <c r="K65" s="135">
        <f>'将来負担比率（分子）の構造'!L$42</f>
        <v>127</v>
      </c>
      <c r="L65" s="135"/>
      <c r="M65" s="135"/>
      <c r="N65" s="135">
        <f>'将来負担比率（分子）の構造'!M$42</f>
        <v>97</v>
      </c>
      <c r="O65" s="135"/>
      <c r="P65" s="135"/>
    </row>
    <row r="66" spans="1:16" x14ac:dyDescent="0.15">
      <c r="A66" s="135" t="s">
        <v>25</v>
      </c>
      <c r="B66" s="135">
        <f>'将来負担比率（分子）の構造'!I$41</f>
        <v>4557</v>
      </c>
      <c r="C66" s="135"/>
      <c r="D66" s="135"/>
      <c r="E66" s="135">
        <f>'将来負担比率（分子）の構造'!J$41</f>
        <v>4325</v>
      </c>
      <c r="F66" s="135"/>
      <c r="G66" s="135"/>
      <c r="H66" s="135">
        <f>'将来負担比率（分子）の構造'!K$41</f>
        <v>4300</v>
      </c>
      <c r="I66" s="135"/>
      <c r="J66" s="135"/>
      <c r="K66" s="135">
        <f>'将来負担比率（分子）の構造'!L$41</f>
        <v>4154</v>
      </c>
      <c r="L66" s="135"/>
      <c r="M66" s="135"/>
      <c r="N66" s="135">
        <f>'将来負担比率（分子）の構造'!M$41</f>
        <v>4126</v>
      </c>
      <c r="O66" s="135"/>
      <c r="P66" s="135"/>
    </row>
    <row r="67" spans="1:16" x14ac:dyDescent="0.15">
      <c r="A67" s="135" t="s">
        <v>63</v>
      </c>
      <c r="B67" s="135" t="e">
        <f>NA()</f>
        <v>#N/A</v>
      </c>
      <c r="C67" s="135">
        <f>IF(ISNUMBER('将来負担比率（分子）の構造'!I$52), IF('将来負担比率（分子）の構造'!I$52 &lt; 0, 0, '将来負担比率（分子）の構造'!I$52), NA())</f>
        <v>369</v>
      </c>
      <c r="D67" s="135" t="e">
        <f>NA()</f>
        <v>#N/A</v>
      </c>
      <c r="E67" s="135" t="e">
        <f>NA()</f>
        <v>#N/A</v>
      </c>
      <c r="F67" s="135">
        <f>IF(ISNUMBER('将来負担比率（分子）の構造'!J$52), IF('将来負担比率（分子）の構造'!J$52 &lt; 0, 0, '将来負担比率（分子）の構造'!J$52), NA())</f>
        <v>89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251317</v>
      </c>
      <c r="S5" s="639"/>
      <c r="T5" s="639"/>
      <c r="U5" s="639"/>
      <c r="V5" s="639"/>
      <c r="W5" s="639"/>
      <c r="X5" s="639"/>
      <c r="Y5" s="686"/>
      <c r="Z5" s="699">
        <v>8.3000000000000007</v>
      </c>
      <c r="AA5" s="699"/>
      <c r="AB5" s="699"/>
      <c r="AC5" s="699"/>
      <c r="AD5" s="700">
        <v>251317</v>
      </c>
      <c r="AE5" s="700"/>
      <c r="AF5" s="700"/>
      <c r="AG5" s="700"/>
      <c r="AH5" s="700"/>
      <c r="AI5" s="700"/>
      <c r="AJ5" s="700"/>
      <c r="AK5" s="700"/>
      <c r="AL5" s="687">
        <v>14.1</v>
      </c>
      <c r="AM5" s="656"/>
      <c r="AN5" s="656"/>
      <c r="AO5" s="688"/>
      <c r="AP5" s="673" t="s">
        <v>208</v>
      </c>
      <c r="AQ5" s="674"/>
      <c r="AR5" s="674"/>
      <c r="AS5" s="674"/>
      <c r="AT5" s="674"/>
      <c r="AU5" s="674"/>
      <c r="AV5" s="674"/>
      <c r="AW5" s="674"/>
      <c r="AX5" s="674"/>
      <c r="AY5" s="674"/>
      <c r="AZ5" s="674"/>
      <c r="BA5" s="674"/>
      <c r="BB5" s="674"/>
      <c r="BC5" s="674"/>
      <c r="BD5" s="674"/>
      <c r="BE5" s="674"/>
      <c r="BF5" s="675"/>
      <c r="BG5" s="588">
        <v>224619</v>
      </c>
      <c r="BH5" s="589"/>
      <c r="BI5" s="589"/>
      <c r="BJ5" s="589"/>
      <c r="BK5" s="589"/>
      <c r="BL5" s="589"/>
      <c r="BM5" s="589"/>
      <c r="BN5" s="590"/>
      <c r="BO5" s="641">
        <v>89.4</v>
      </c>
      <c r="BP5" s="641"/>
      <c r="BQ5" s="641"/>
      <c r="BR5" s="641"/>
      <c r="BS5" s="642">
        <v>2465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43846</v>
      </c>
      <c r="S6" s="589"/>
      <c r="T6" s="589"/>
      <c r="U6" s="589"/>
      <c r="V6" s="589"/>
      <c r="W6" s="589"/>
      <c r="X6" s="589"/>
      <c r="Y6" s="590"/>
      <c r="Z6" s="641">
        <v>1.5</v>
      </c>
      <c r="AA6" s="641"/>
      <c r="AB6" s="641"/>
      <c r="AC6" s="641"/>
      <c r="AD6" s="642">
        <v>43846</v>
      </c>
      <c r="AE6" s="642"/>
      <c r="AF6" s="642"/>
      <c r="AG6" s="642"/>
      <c r="AH6" s="642"/>
      <c r="AI6" s="642"/>
      <c r="AJ6" s="642"/>
      <c r="AK6" s="642"/>
      <c r="AL6" s="611">
        <v>2.5</v>
      </c>
      <c r="AM6" s="643"/>
      <c r="AN6" s="643"/>
      <c r="AO6" s="644"/>
      <c r="AP6" s="585" t="s">
        <v>213</v>
      </c>
      <c r="AQ6" s="586"/>
      <c r="AR6" s="586"/>
      <c r="AS6" s="586"/>
      <c r="AT6" s="586"/>
      <c r="AU6" s="586"/>
      <c r="AV6" s="586"/>
      <c r="AW6" s="586"/>
      <c r="AX6" s="586"/>
      <c r="AY6" s="586"/>
      <c r="AZ6" s="586"/>
      <c r="BA6" s="586"/>
      <c r="BB6" s="586"/>
      <c r="BC6" s="586"/>
      <c r="BD6" s="586"/>
      <c r="BE6" s="586"/>
      <c r="BF6" s="587"/>
      <c r="BG6" s="588">
        <v>224619</v>
      </c>
      <c r="BH6" s="589"/>
      <c r="BI6" s="589"/>
      <c r="BJ6" s="589"/>
      <c r="BK6" s="589"/>
      <c r="BL6" s="589"/>
      <c r="BM6" s="589"/>
      <c r="BN6" s="590"/>
      <c r="BO6" s="641">
        <v>89.4</v>
      </c>
      <c r="BP6" s="641"/>
      <c r="BQ6" s="641"/>
      <c r="BR6" s="641"/>
      <c r="BS6" s="642">
        <v>2465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53169</v>
      </c>
      <c r="CS6" s="589"/>
      <c r="CT6" s="589"/>
      <c r="CU6" s="589"/>
      <c r="CV6" s="589"/>
      <c r="CW6" s="589"/>
      <c r="CX6" s="589"/>
      <c r="CY6" s="590"/>
      <c r="CZ6" s="641">
        <v>1.8</v>
      </c>
      <c r="DA6" s="641"/>
      <c r="DB6" s="641"/>
      <c r="DC6" s="641"/>
      <c r="DD6" s="594" t="s">
        <v>215</v>
      </c>
      <c r="DE6" s="589"/>
      <c r="DF6" s="589"/>
      <c r="DG6" s="589"/>
      <c r="DH6" s="589"/>
      <c r="DI6" s="589"/>
      <c r="DJ6" s="589"/>
      <c r="DK6" s="589"/>
      <c r="DL6" s="589"/>
      <c r="DM6" s="589"/>
      <c r="DN6" s="589"/>
      <c r="DO6" s="589"/>
      <c r="DP6" s="590"/>
      <c r="DQ6" s="594">
        <v>53169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469</v>
      </c>
      <c r="S7" s="589"/>
      <c r="T7" s="589"/>
      <c r="U7" s="589"/>
      <c r="V7" s="589"/>
      <c r="W7" s="589"/>
      <c r="X7" s="589"/>
      <c r="Y7" s="590"/>
      <c r="Z7" s="641">
        <v>0</v>
      </c>
      <c r="AA7" s="641"/>
      <c r="AB7" s="641"/>
      <c r="AC7" s="641"/>
      <c r="AD7" s="642">
        <v>469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110008</v>
      </c>
      <c r="BH7" s="589"/>
      <c r="BI7" s="589"/>
      <c r="BJ7" s="589"/>
      <c r="BK7" s="589"/>
      <c r="BL7" s="589"/>
      <c r="BM7" s="589"/>
      <c r="BN7" s="590"/>
      <c r="BO7" s="641">
        <v>43.8</v>
      </c>
      <c r="BP7" s="641"/>
      <c r="BQ7" s="641"/>
      <c r="BR7" s="641"/>
      <c r="BS7" s="642">
        <v>2465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352372</v>
      </c>
      <c r="CS7" s="589"/>
      <c r="CT7" s="589"/>
      <c r="CU7" s="589"/>
      <c r="CV7" s="589"/>
      <c r="CW7" s="589"/>
      <c r="CX7" s="589"/>
      <c r="CY7" s="590"/>
      <c r="CZ7" s="641">
        <v>12.1</v>
      </c>
      <c r="DA7" s="641"/>
      <c r="DB7" s="641"/>
      <c r="DC7" s="641"/>
      <c r="DD7" s="594">
        <v>55231</v>
      </c>
      <c r="DE7" s="589"/>
      <c r="DF7" s="589"/>
      <c r="DG7" s="589"/>
      <c r="DH7" s="589"/>
      <c r="DI7" s="589"/>
      <c r="DJ7" s="589"/>
      <c r="DK7" s="589"/>
      <c r="DL7" s="589"/>
      <c r="DM7" s="589"/>
      <c r="DN7" s="589"/>
      <c r="DO7" s="589"/>
      <c r="DP7" s="590"/>
      <c r="DQ7" s="594">
        <v>262727</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1013</v>
      </c>
      <c r="S8" s="589"/>
      <c r="T8" s="589"/>
      <c r="U8" s="589"/>
      <c r="V8" s="589"/>
      <c r="W8" s="589"/>
      <c r="X8" s="589"/>
      <c r="Y8" s="590"/>
      <c r="Z8" s="641">
        <v>0</v>
      </c>
      <c r="AA8" s="641"/>
      <c r="AB8" s="641"/>
      <c r="AC8" s="641"/>
      <c r="AD8" s="642">
        <v>1013</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4326</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416170</v>
      </c>
      <c r="CS8" s="589"/>
      <c r="CT8" s="589"/>
      <c r="CU8" s="589"/>
      <c r="CV8" s="589"/>
      <c r="CW8" s="589"/>
      <c r="CX8" s="589"/>
      <c r="CY8" s="590"/>
      <c r="CZ8" s="641">
        <v>14.3</v>
      </c>
      <c r="DA8" s="641"/>
      <c r="DB8" s="641"/>
      <c r="DC8" s="641"/>
      <c r="DD8" s="594">
        <v>5992</v>
      </c>
      <c r="DE8" s="589"/>
      <c r="DF8" s="589"/>
      <c r="DG8" s="589"/>
      <c r="DH8" s="589"/>
      <c r="DI8" s="589"/>
      <c r="DJ8" s="589"/>
      <c r="DK8" s="589"/>
      <c r="DL8" s="589"/>
      <c r="DM8" s="589"/>
      <c r="DN8" s="589"/>
      <c r="DO8" s="589"/>
      <c r="DP8" s="590"/>
      <c r="DQ8" s="594">
        <v>270237</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547</v>
      </c>
      <c r="S9" s="589"/>
      <c r="T9" s="589"/>
      <c r="U9" s="589"/>
      <c r="V9" s="589"/>
      <c r="W9" s="589"/>
      <c r="X9" s="589"/>
      <c r="Y9" s="590"/>
      <c r="Z9" s="641">
        <v>0</v>
      </c>
      <c r="AA9" s="641"/>
      <c r="AB9" s="641"/>
      <c r="AC9" s="641"/>
      <c r="AD9" s="642">
        <v>547</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90730</v>
      </c>
      <c r="BH9" s="589"/>
      <c r="BI9" s="589"/>
      <c r="BJ9" s="589"/>
      <c r="BK9" s="589"/>
      <c r="BL9" s="589"/>
      <c r="BM9" s="589"/>
      <c r="BN9" s="590"/>
      <c r="BO9" s="641">
        <v>36.1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117821</v>
      </c>
      <c r="CS9" s="589"/>
      <c r="CT9" s="589"/>
      <c r="CU9" s="589"/>
      <c r="CV9" s="589"/>
      <c r="CW9" s="589"/>
      <c r="CX9" s="589"/>
      <c r="CY9" s="590"/>
      <c r="CZ9" s="641">
        <v>4</v>
      </c>
      <c r="DA9" s="641"/>
      <c r="DB9" s="641"/>
      <c r="DC9" s="641"/>
      <c r="DD9" s="594" t="s">
        <v>112</v>
      </c>
      <c r="DE9" s="589"/>
      <c r="DF9" s="589"/>
      <c r="DG9" s="589"/>
      <c r="DH9" s="589"/>
      <c r="DI9" s="589"/>
      <c r="DJ9" s="589"/>
      <c r="DK9" s="589"/>
      <c r="DL9" s="589"/>
      <c r="DM9" s="589"/>
      <c r="DN9" s="589"/>
      <c r="DO9" s="589"/>
      <c r="DP9" s="590"/>
      <c r="DQ9" s="594">
        <v>93069</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31056</v>
      </c>
      <c r="S10" s="589"/>
      <c r="T10" s="589"/>
      <c r="U10" s="589"/>
      <c r="V10" s="589"/>
      <c r="W10" s="589"/>
      <c r="X10" s="589"/>
      <c r="Y10" s="590"/>
      <c r="Z10" s="641">
        <v>1</v>
      </c>
      <c r="AA10" s="641"/>
      <c r="AB10" s="641"/>
      <c r="AC10" s="641"/>
      <c r="AD10" s="642">
        <v>31056</v>
      </c>
      <c r="AE10" s="642"/>
      <c r="AF10" s="642"/>
      <c r="AG10" s="642"/>
      <c r="AH10" s="642"/>
      <c r="AI10" s="642"/>
      <c r="AJ10" s="642"/>
      <c r="AK10" s="642"/>
      <c r="AL10" s="611">
        <v>1.7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7135</v>
      </c>
      <c r="BH10" s="589"/>
      <c r="BI10" s="589"/>
      <c r="BJ10" s="589"/>
      <c r="BK10" s="589"/>
      <c r="BL10" s="589"/>
      <c r="BM10" s="589"/>
      <c r="BN10" s="590"/>
      <c r="BO10" s="641">
        <v>2.8</v>
      </c>
      <c r="BP10" s="641"/>
      <c r="BQ10" s="641"/>
      <c r="BR10" s="641"/>
      <c r="BS10" s="594">
        <v>1189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7</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1214</v>
      </c>
      <c r="S11" s="589"/>
      <c r="T11" s="589"/>
      <c r="U11" s="589"/>
      <c r="V11" s="589"/>
      <c r="W11" s="589"/>
      <c r="X11" s="589"/>
      <c r="Y11" s="590"/>
      <c r="Z11" s="641">
        <v>0</v>
      </c>
      <c r="AA11" s="641"/>
      <c r="AB11" s="641"/>
      <c r="AC11" s="641"/>
      <c r="AD11" s="642">
        <v>1214</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7817</v>
      </c>
      <c r="BH11" s="589"/>
      <c r="BI11" s="589"/>
      <c r="BJ11" s="589"/>
      <c r="BK11" s="589"/>
      <c r="BL11" s="589"/>
      <c r="BM11" s="589"/>
      <c r="BN11" s="590"/>
      <c r="BO11" s="641">
        <v>3.1</v>
      </c>
      <c r="BP11" s="641"/>
      <c r="BQ11" s="641"/>
      <c r="BR11" s="641"/>
      <c r="BS11" s="594">
        <v>1276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224458</v>
      </c>
      <c r="CS11" s="589"/>
      <c r="CT11" s="589"/>
      <c r="CU11" s="589"/>
      <c r="CV11" s="589"/>
      <c r="CW11" s="589"/>
      <c r="CX11" s="589"/>
      <c r="CY11" s="590"/>
      <c r="CZ11" s="641">
        <v>7.7</v>
      </c>
      <c r="DA11" s="641"/>
      <c r="DB11" s="641"/>
      <c r="DC11" s="641"/>
      <c r="DD11" s="594">
        <v>7428</v>
      </c>
      <c r="DE11" s="589"/>
      <c r="DF11" s="589"/>
      <c r="DG11" s="589"/>
      <c r="DH11" s="589"/>
      <c r="DI11" s="589"/>
      <c r="DJ11" s="589"/>
      <c r="DK11" s="589"/>
      <c r="DL11" s="589"/>
      <c r="DM11" s="589"/>
      <c r="DN11" s="589"/>
      <c r="DO11" s="589"/>
      <c r="DP11" s="590"/>
      <c r="DQ11" s="594">
        <v>158909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84542</v>
      </c>
      <c r="BH12" s="589"/>
      <c r="BI12" s="589"/>
      <c r="BJ12" s="589"/>
      <c r="BK12" s="589"/>
      <c r="BL12" s="589"/>
      <c r="BM12" s="589"/>
      <c r="BN12" s="590"/>
      <c r="BO12" s="641">
        <v>33.6</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105161</v>
      </c>
      <c r="CS12" s="589"/>
      <c r="CT12" s="589"/>
      <c r="CU12" s="589"/>
      <c r="CV12" s="589"/>
      <c r="CW12" s="589"/>
      <c r="CX12" s="589"/>
      <c r="CY12" s="590"/>
      <c r="CZ12" s="641">
        <v>3.6</v>
      </c>
      <c r="DA12" s="641"/>
      <c r="DB12" s="641"/>
      <c r="DC12" s="641"/>
      <c r="DD12" s="594">
        <v>5636</v>
      </c>
      <c r="DE12" s="589"/>
      <c r="DF12" s="589"/>
      <c r="DG12" s="589"/>
      <c r="DH12" s="589"/>
      <c r="DI12" s="589"/>
      <c r="DJ12" s="589"/>
      <c r="DK12" s="589"/>
      <c r="DL12" s="589"/>
      <c r="DM12" s="589"/>
      <c r="DN12" s="589"/>
      <c r="DO12" s="589"/>
      <c r="DP12" s="590"/>
      <c r="DQ12" s="594">
        <v>87996</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5308</v>
      </c>
      <c r="S13" s="589"/>
      <c r="T13" s="589"/>
      <c r="U13" s="589"/>
      <c r="V13" s="589"/>
      <c r="W13" s="589"/>
      <c r="X13" s="589"/>
      <c r="Y13" s="590"/>
      <c r="Z13" s="641">
        <v>0.2</v>
      </c>
      <c r="AA13" s="641"/>
      <c r="AB13" s="641"/>
      <c r="AC13" s="641"/>
      <c r="AD13" s="642">
        <v>5308</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84542</v>
      </c>
      <c r="BH13" s="589"/>
      <c r="BI13" s="589"/>
      <c r="BJ13" s="589"/>
      <c r="BK13" s="589"/>
      <c r="BL13" s="589"/>
      <c r="BM13" s="589"/>
      <c r="BN13" s="590"/>
      <c r="BO13" s="641">
        <v>33.6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396378</v>
      </c>
      <c r="CS13" s="589"/>
      <c r="CT13" s="589"/>
      <c r="CU13" s="589"/>
      <c r="CV13" s="589"/>
      <c r="CW13" s="589"/>
      <c r="CX13" s="589"/>
      <c r="CY13" s="590"/>
      <c r="CZ13" s="641">
        <v>13.6</v>
      </c>
      <c r="DA13" s="641"/>
      <c r="DB13" s="641"/>
      <c r="DC13" s="641"/>
      <c r="DD13" s="594">
        <v>230120</v>
      </c>
      <c r="DE13" s="589"/>
      <c r="DF13" s="589"/>
      <c r="DG13" s="589"/>
      <c r="DH13" s="589"/>
      <c r="DI13" s="589"/>
      <c r="DJ13" s="589"/>
      <c r="DK13" s="589"/>
      <c r="DL13" s="589"/>
      <c r="DM13" s="589"/>
      <c r="DN13" s="589"/>
      <c r="DO13" s="589"/>
      <c r="DP13" s="590"/>
      <c r="DQ13" s="594">
        <v>291723</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7750</v>
      </c>
      <c r="BH14" s="589"/>
      <c r="BI14" s="589"/>
      <c r="BJ14" s="589"/>
      <c r="BK14" s="589"/>
      <c r="BL14" s="589"/>
      <c r="BM14" s="589"/>
      <c r="BN14" s="590"/>
      <c r="BO14" s="641">
        <v>3.1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406550</v>
      </c>
      <c r="CS14" s="589"/>
      <c r="CT14" s="589"/>
      <c r="CU14" s="589"/>
      <c r="CV14" s="589"/>
      <c r="CW14" s="589"/>
      <c r="CX14" s="589"/>
      <c r="CY14" s="590"/>
      <c r="CZ14" s="641">
        <v>13.9</v>
      </c>
      <c r="DA14" s="641"/>
      <c r="DB14" s="641"/>
      <c r="DC14" s="641"/>
      <c r="DD14" s="594" t="s">
        <v>112</v>
      </c>
      <c r="DE14" s="589"/>
      <c r="DF14" s="589"/>
      <c r="DG14" s="589"/>
      <c r="DH14" s="589"/>
      <c r="DI14" s="589"/>
      <c r="DJ14" s="589"/>
      <c r="DK14" s="589"/>
      <c r="DL14" s="589"/>
      <c r="DM14" s="589"/>
      <c r="DN14" s="589"/>
      <c r="DO14" s="589"/>
      <c r="DP14" s="590"/>
      <c r="DQ14" s="594">
        <v>138852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578</v>
      </c>
      <c r="S15" s="589"/>
      <c r="T15" s="589"/>
      <c r="U15" s="589"/>
      <c r="V15" s="589"/>
      <c r="W15" s="589"/>
      <c r="X15" s="589"/>
      <c r="Y15" s="590"/>
      <c r="Z15" s="641">
        <v>0</v>
      </c>
      <c r="AA15" s="641"/>
      <c r="AB15" s="641"/>
      <c r="AC15" s="641"/>
      <c r="AD15" s="642">
        <v>578</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22319</v>
      </c>
      <c r="BH15" s="589"/>
      <c r="BI15" s="589"/>
      <c r="BJ15" s="589"/>
      <c r="BK15" s="589"/>
      <c r="BL15" s="589"/>
      <c r="BM15" s="589"/>
      <c r="BN15" s="590"/>
      <c r="BO15" s="641">
        <v>8.9</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310779</v>
      </c>
      <c r="CS15" s="589"/>
      <c r="CT15" s="589"/>
      <c r="CU15" s="589"/>
      <c r="CV15" s="589"/>
      <c r="CW15" s="589"/>
      <c r="CX15" s="589"/>
      <c r="CY15" s="590"/>
      <c r="CZ15" s="641">
        <v>10.6</v>
      </c>
      <c r="DA15" s="641"/>
      <c r="DB15" s="641"/>
      <c r="DC15" s="641"/>
      <c r="DD15" s="594">
        <v>14730</v>
      </c>
      <c r="DE15" s="589"/>
      <c r="DF15" s="589"/>
      <c r="DG15" s="589"/>
      <c r="DH15" s="589"/>
      <c r="DI15" s="589"/>
      <c r="DJ15" s="589"/>
      <c r="DK15" s="589"/>
      <c r="DL15" s="589"/>
      <c r="DM15" s="589"/>
      <c r="DN15" s="589"/>
      <c r="DO15" s="589"/>
      <c r="DP15" s="590"/>
      <c r="DQ15" s="594">
        <v>212901</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1557053</v>
      </c>
      <c r="S16" s="589"/>
      <c r="T16" s="589"/>
      <c r="U16" s="589"/>
      <c r="V16" s="589"/>
      <c r="W16" s="589"/>
      <c r="X16" s="589"/>
      <c r="Y16" s="590"/>
      <c r="Z16" s="641">
        <v>51.6</v>
      </c>
      <c r="AA16" s="641"/>
      <c r="AB16" s="641"/>
      <c r="AC16" s="641"/>
      <c r="AD16" s="642">
        <v>1433138</v>
      </c>
      <c r="AE16" s="642"/>
      <c r="AF16" s="642"/>
      <c r="AG16" s="642"/>
      <c r="AH16" s="642"/>
      <c r="AI16" s="642"/>
      <c r="AJ16" s="642"/>
      <c r="AK16" s="642"/>
      <c r="AL16" s="611">
        <v>80.599999999999994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1433138</v>
      </c>
      <c r="S17" s="589"/>
      <c r="T17" s="589"/>
      <c r="U17" s="589"/>
      <c r="V17" s="589"/>
      <c r="W17" s="589"/>
      <c r="X17" s="589"/>
      <c r="Y17" s="590"/>
      <c r="Z17" s="641">
        <v>47.5</v>
      </c>
      <c r="AA17" s="641"/>
      <c r="AB17" s="641"/>
      <c r="AC17" s="641"/>
      <c r="AD17" s="642">
        <v>1433138</v>
      </c>
      <c r="AE17" s="642"/>
      <c r="AF17" s="642"/>
      <c r="AG17" s="642"/>
      <c r="AH17" s="642"/>
      <c r="AI17" s="642"/>
      <c r="AJ17" s="642"/>
      <c r="AK17" s="642"/>
      <c r="AL17" s="611">
        <v>80.599999999999994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537046</v>
      </c>
      <c r="CS17" s="589"/>
      <c r="CT17" s="589"/>
      <c r="CU17" s="589"/>
      <c r="CV17" s="589"/>
      <c r="CW17" s="589"/>
      <c r="CX17" s="589"/>
      <c r="CY17" s="590"/>
      <c r="CZ17" s="641">
        <v>18.399999999999999</v>
      </c>
      <c r="DA17" s="641"/>
      <c r="DB17" s="641"/>
      <c r="DC17" s="641"/>
      <c r="DD17" s="594" t="s">
        <v>112</v>
      </c>
      <c r="DE17" s="589"/>
      <c r="DF17" s="589"/>
      <c r="DG17" s="589"/>
      <c r="DH17" s="589"/>
      <c r="DI17" s="589"/>
      <c r="DJ17" s="589"/>
      <c r="DK17" s="589"/>
      <c r="DL17" s="589"/>
      <c r="DM17" s="589"/>
      <c r="DN17" s="589"/>
      <c r="DO17" s="589"/>
      <c r="DP17" s="590"/>
      <c r="DQ17" s="594">
        <v>493607</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123910</v>
      </c>
      <c r="S18" s="589"/>
      <c r="T18" s="589"/>
      <c r="U18" s="589"/>
      <c r="V18" s="589"/>
      <c r="W18" s="589"/>
      <c r="X18" s="589"/>
      <c r="Y18" s="590"/>
      <c r="Z18" s="641">
        <v>4.0999999999999996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26698</v>
      </c>
      <c r="BH19" s="589"/>
      <c r="BI19" s="589"/>
      <c r="BJ19" s="589"/>
      <c r="BK19" s="589"/>
      <c r="BL19" s="589"/>
      <c r="BM19" s="589"/>
      <c r="BN19" s="590"/>
      <c r="BO19" s="641">
        <v>10.6</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1892401</v>
      </c>
      <c r="S20" s="589"/>
      <c r="T20" s="589"/>
      <c r="U20" s="589"/>
      <c r="V20" s="589"/>
      <c r="W20" s="589"/>
      <c r="X20" s="589"/>
      <c r="Y20" s="590"/>
      <c r="Z20" s="641">
        <v>62.7</v>
      </c>
      <c r="AA20" s="641"/>
      <c r="AB20" s="641"/>
      <c r="AC20" s="641"/>
      <c r="AD20" s="642">
        <v>1768486</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26698</v>
      </c>
      <c r="BH20" s="589"/>
      <c r="BI20" s="589"/>
      <c r="BJ20" s="589"/>
      <c r="BK20" s="589"/>
      <c r="BL20" s="589"/>
      <c r="BM20" s="589"/>
      <c r="BN20" s="590"/>
      <c r="BO20" s="641">
        <v>10.6</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2919911</v>
      </c>
      <c r="CS20" s="589"/>
      <c r="CT20" s="589"/>
      <c r="CU20" s="589"/>
      <c r="CV20" s="589"/>
      <c r="CW20" s="589"/>
      <c r="CX20" s="589"/>
      <c r="CY20" s="590"/>
      <c r="CZ20" s="641">
        <v>100</v>
      </c>
      <c r="DA20" s="641"/>
      <c r="DB20" s="641"/>
      <c r="DC20" s="641"/>
      <c r="DD20" s="594">
        <v>319137</v>
      </c>
      <c r="DE20" s="589"/>
      <c r="DF20" s="589"/>
      <c r="DG20" s="589"/>
      <c r="DH20" s="589"/>
      <c r="DI20" s="589"/>
      <c r="DJ20" s="589"/>
      <c r="DK20" s="589"/>
      <c r="DL20" s="589"/>
      <c r="DM20" s="589"/>
      <c r="DN20" s="589"/>
      <c r="DO20" s="589"/>
      <c r="DP20" s="590"/>
      <c r="DQ20" s="594">
        <v>2063197</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523</v>
      </c>
      <c r="S21" s="589"/>
      <c r="T21" s="589"/>
      <c r="U21" s="589"/>
      <c r="V21" s="589"/>
      <c r="W21" s="589"/>
      <c r="X21" s="589"/>
      <c r="Y21" s="590"/>
      <c r="Z21" s="641">
        <v>0</v>
      </c>
      <c r="AA21" s="641"/>
      <c r="AB21" s="641"/>
      <c r="AC21" s="641"/>
      <c r="AD21" s="642">
        <v>523</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26698</v>
      </c>
      <c r="BH21" s="589"/>
      <c r="BI21" s="589"/>
      <c r="BJ21" s="589"/>
      <c r="BK21" s="589"/>
      <c r="BL21" s="589"/>
      <c r="BM21" s="589"/>
      <c r="BN21" s="590"/>
      <c r="BO21" s="641">
        <v>10.6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8430</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82194</v>
      </c>
      <c r="S23" s="589"/>
      <c r="T23" s="589"/>
      <c r="U23" s="589"/>
      <c r="V23" s="589"/>
      <c r="W23" s="589"/>
      <c r="X23" s="589"/>
      <c r="Y23" s="590"/>
      <c r="Z23" s="641">
        <v>2.7</v>
      </c>
      <c r="AA23" s="641"/>
      <c r="AB23" s="641"/>
      <c r="AC23" s="641"/>
      <c r="AD23" s="642" t="s">
        <v>112</v>
      </c>
      <c r="AE23" s="642"/>
      <c r="AF23" s="642"/>
      <c r="AG23" s="642"/>
      <c r="AH23" s="642"/>
      <c r="AI23" s="642"/>
      <c r="AJ23" s="642"/>
      <c r="AK23" s="642"/>
      <c r="AL23" s="611" t="s">
        <v>112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7724</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1111068</v>
      </c>
      <c r="CS24" s="639"/>
      <c r="CT24" s="639"/>
      <c r="CU24" s="639"/>
      <c r="CV24" s="639"/>
      <c r="CW24" s="639"/>
      <c r="CX24" s="639"/>
      <c r="CY24" s="686"/>
      <c r="CZ24" s="690">
        <v>38.1</v>
      </c>
      <c r="DA24" s="691"/>
      <c r="DB24" s="691"/>
      <c r="DC24" s="692"/>
      <c r="DD24" s="685">
        <v>938239</v>
      </c>
      <c r="DE24" s="639"/>
      <c r="DF24" s="639"/>
      <c r="DG24" s="639"/>
      <c r="DH24" s="639"/>
      <c r="DI24" s="639"/>
      <c r="DJ24" s="639"/>
      <c r="DK24" s="686"/>
      <c r="DL24" s="685">
        <v>867231</v>
      </c>
      <c r="DM24" s="639"/>
      <c r="DN24" s="639"/>
      <c r="DO24" s="639"/>
      <c r="DP24" s="639"/>
      <c r="DQ24" s="639"/>
      <c r="DR24" s="639"/>
      <c r="DS24" s="639"/>
      <c r="DT24" s="639"/>
      <c r="DU24" s="639"/>
      <c r="DV24" s="686"/>
      <c r="DW24" s="687">
        <v>46.4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187823</v>
      </c>
      <c r="S25" s="589"/>
      <c r="T25" s="589"/>
      <c r="U25" s="589"/>
      <c r="V25" s="589"/>
      <c r="W25" s="589"/>
      <c r="X25" s="589"/>
      <c r="Y25" s="590"/>
      <c r="Z25" s="641">
        <v>6.2</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445290</v>
      </c>
      <c r="CS25" s="607"/>
      <c r="CT25" s="607"/>
      <c r="CU25" s="607"/>
      <c r="CV25" s="607"/>
      <c r="CW25" s="607"/>
      <c r="CX25" s="607"/>
      <c r="CY25" s="608"/>
      <c r="CZ25" s="591">
        <v>15.3</v>
      </c>
      <c r="DA25" s="609"/>
      <c r="DB25" s="609"/>
      <c r="DC25" s="610"/>
      <c r="DD25" s="594">
        <v>415786</v>
      </c>
      <c r="DE25" s="607"/>
      <c r="DF25" s="607"/>
      <c r="DG25" s="607"/>
      <c r="DH25" s="607"/>
      <c r="DI25" s="607"/>
      <c r="DJ25" s="607"/>
      <c r="DK25" s="608"/>
      <c r="DL25" s="594">
        <v>415169</v>
      </c>
      <c r="DM25" s="607"/>
      <c r="DN25" s="607"/>
      <c r="DO25" s="607"/>
      <c r="DP25" s="607"/>
      <c r="DQ25" s="607"/>
      <c r="DR25" s="607"/>
      <c r="DS25" s="607"/>
      <c r="DT25" s="607"/>
      <c r="DU25" s="607"/>
      <c r="DV25" s="608"/>
      <c r="DW25" s="611">
        <v>22.2</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256296</v>
      </c>
      <c r="CS26" s="589"/>
      <c r="CT26" s="589"/>
      <c r="CU26" s="589"/>
      <c r="CV26" s="589"/>
      <c r="CW26" s="589"/>
      <c r="CX26" s="589"/>
      <c r="CY26" s="590"/>
      <c r="CZ26" s="591">
        <v>8.8000000000000007</v>
      </c>
      <c r="DA26" s="609"/>
      <c r="DB26" s="609"/>
      <c r="DC26" s="610"/>
      <c r="DD26" s="594">
        <v>232583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109101</v>
      </c>
      <c r="S27" s="589"/>
      <c r="T27" s="589"/>
      <c r="U27" s="589"/>
      <c r="V27" s="589"/>
      <c r="W27" s="589"/>
      <c r="X27" s="589"/>
      <c r="Y27" s="590"/>
      <c r="Z27" s="641">
        <v>3.6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251317</v>
      </c>
      <c r="BH27" s="589"/>
      <c r="BI27" s="589"/>
      <c r="BJ27" s="589"/>
      <c r="BK27" s="589"/>
      <c r="BL27" s="589"/>
      <c r="BM27" s="589"/>
      <c r="BN27" s="590"/>
      <c r="BO27" s="641">
        <v>100</v>
      </c>
      <c r="BP27" s="641"/>
      <c r="BQ27" s="641"/>
      <c r="BR27" s="641"/>
      <c r="BS27" s="594">
        <v>2465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128797</v>
      </c>
      <c r="CS27" s="607"/>
      <c r="CT27" s="607"/>
      <c r="CU27" s="607"/>
      <c r="CV27" s="607"/>
      <c r="CW27" s="607"/>
      <c r="CX27" s="607"/>
      <c r="CY27" s="608"/>
      <c r="CZ27" s="591">
        <v>4.4000000000000004</v>
      </c>
      <c r="DA27" s="609"/>
      <c r="DB27" s="609"/>
      <c r="DC27" s="610"/>
      <c r="DD27" s="594">
        <v>28911</v>
      </c>
      <c r="DE27" s="607"/>
      <c r="DF27" s="607"/>
      <c r="DG27" s="607"/>
      <c r="DH27" s="607"/>
      <c r="DI27" s="607"/>
      <c r="DJ27" s="607"/>
      <c r="DK27" s="608"/>
      <c r="DL27" s="594">
        <v>27446</v>
      </c>
      <c r="DM27" s="607"/>
      <c r="DN27" s="607"/>
      <c r="DO27" s="607"/>
      <c r="DP27" s="607"/>
      <c r="DQ27" s="607"/>
      <c r="DR27" s="607"/>
      <c r="DS27" s="607"/>
      <c r="DT27" s="607"/>
      <c r="DU27" s="607"/>
      <c r="DV27" s="608"/>
      <c r="DW27" s="611">
        <v>1.5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9947</v>
      </c>
      <c r="S28" s="589"/>
      <c r="T28" s="589"/>
      <c r="U28" s="589"/>
      <c r="V28" s="589"/>
      <c r="W28" s="589"/>
      <c r="X28" s="589"/>
      <c r="Y28" s="590"/>
      <c r="Z28" s="641">
        <v>0.3</v>
      </c>
      <c r="AA28" s="641"/>
      <c r="AB28" s="641"/>
      <c r="AC28" s="641"/>
      <c r="AD28" s="642">
        <v>7666</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536981</v>
      </c>
      <c r="CS28" s="589"/>
      <c r="CT28" s="589"/>
      <c r="CU28" s="589"/>
      <c r="CV28" s="589"/>
      <c r="CW28" s="589"/>
      <c r="CX28" s="589"/>
      <c r="CY28" s="590"/>
      <c r="CZ28" s="591">
        <v>18.399999999999999</v>
      </c>
      <c r="DA28" s="609"/>
      <c r="DB28" s="609"/>
      <c r="DC28" s="610"/>
      <c r="DD28" s="594">
        <v>493542</v>
      </c>
      <c r="DE28" s="589"/>
      <c r="DF28" s="589"/>
      <c r="DG28" s="589"/>
      <c r="DH28" s="589"/>
      <c r="DI28" s="589"/>
      <c r="DJ28" s="589"/>
      <c r="DK28" s="590"/>
      <c r="DL28" s="594">
        <v>424616</v>
      </c>
      <c r="DM28" s="589"/>
      <c r="DN28" s="589"/>
      <c r="DO28" s="589"/>
      <c r="DP28" s="589"/>
      <c r="DQ28" s="589"/>
      <c r="DR28" s="589"/>
      <c r="DS28" s="589"/>
      <c r="DT28" s="589"/>
      <c r="DU28" s="589"/>
      <c r="DV28" s="590"/>
      <c r="DW28" s="611">
        <v>22.7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14295</v>
      </c>
      <c r="S29" s="589"/>
      <c r="T29" s="589"/>
      <c r="U29" s="589"/>
      <c r="V29" s="589"/>
      <c r="W29" s="589"/>
      <c r="X29" s="589"/>
      <c r="Y29" s="590"/>
      <c r="Z29" s="641">
        <v>0.5</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536450</v>
      </c>
      <c r="CS29" s="607"/>
      <c r="CT29" s="607"/>
      <c r="CU29" s="607"/>
      <c r="CV29" s="607"/>
      <c r="CW29" s="607"/>
      <c r="CX29" s="607"/>
      <c r="CY29" s="608"/>
      <c r="CZ29" s="591">
        <v>18.399999999999999</v>
      </c>
      <c r="DA29" s="609"/>
      <c r="DB29" s="609"/>
      <c r="DC29" s="610"/>
      <c r="DD29" s="594">
        <v>493011</v>
      </c>
      <c r="DE29" s="607"/>
      <c r="DF29" s="607"/>
      <c r="DG29" s="607"/>
      <c r="DH29" s="607"/>
      <c r="DI29" s="607"/>
      <c r="DJ29" s="607"/>
      <c r="DK29" s="608"/>
      <c r="DL29" s="594">
        <v>424085</v>
      </c>
      <c r="DM29" s="607"/>
      <c r="DN29" s="607"/>
      <c r="DO29" s="607"/>
      <c r="DP29" s="607"/>
      <c r="DQ29" s="607"/>
      <c r="DR29" s="607"/>
      <c r="DS29" s="607"/>
      <c r="DT29" s="607"/>
      <c r="DU29" s="607"/>
      <c r="DV29" s="608"/>
      <c r="DW29" s="611">
        <v>22.7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148155</v>
      </c>
      <c r="S30" s="589"/>
      <c r="T30" s="589"/>
      <c r="U30" s="589"/>
      <c r="V30" s="589"/>
      <c r="W30" s="589"/>
      <c r="X30" s="589"/>
      <c r="Y30" s="590"/>
      <c r="Z30" s="641">
        <v>4.9000000000000004</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99.8</v>
      </c>
      <c r="BH30" s="655"/>
      <c r="BI30" s="655"/>
      <c r="BJ30" s="655"/>
      <c r="BK30" s="655"/>
      <c r="BL30" s="655"/>
      <c r="BM30" s="656">
        <v>97</v>
      </c>
      <c r="BN30" s="655"/>
      <c r="BO30" s="655"/>
      <c r="BP30" s="655"/>
      <c r="BQ30" s="657"/>
      <c r="BR30" s="654">
        <v>99.9</v>
      </c>
      <c r="BS30" s="655"/>
      <c r="BT30" s="655"/>
      <c r="BU30" s="655"/>
      <c r="BV30" s="655"/>
      <c r="BW30" s="655"/>
      <c r="BX30" s="656">
        <v>97</v>
      </c>
      <c r="BY30" s="655"/>
      <c r="BZ30" s="655"/>
      <c r="CA30" s="655"/>
      <c r="CB30" s="657"/>
      <c r="CD30" s="660"/>
      <c r="CE30" s="661"/>
      <c r="CF30" s="625" t="s">
        <v>292</v>
      </c>
      <c r="CG30" s="622"/>
      <c r="CH30" s="622"/>
      <c r="CI30" s="622"/>
      <c r="CJ30" s="622"/>
      <c r="CK30" s="622"/>
      <c r="CL30" s="622"/>
      <c r="CM30" s="622"/>
      <c r="CN30" s="622"/>
      <c r="CO30" s="622"/>
      <c r="CP30" s="622"/>
      <c r="CQ30" s="623"/>
      <c r="CR30" s="588">
        <v>481282</v>
      </c>
      <c r="CS30" s="589"/>
      <c r="CT30" s="589"/>
      <c r="CU30" s="589"/>
      <c r="CV30" s="589"/>
      <c r="CW30" s="589"/>
      <c r="CX30" s="589"/>
      <c r="CY30" s="590"/>
      <c r="CZ30" s="591">
        <v>16.5</v>
      </c>
      <c r="DA30" s="609"/>
      <c r="DB30" s="609"/>
      <c r="DC30" s="610"/>
      <c r="DD30" s="594">
        <v>445315</v>
      </c>
      <c r="DE30" s="589"/>
      <c r="DF30" s="589"/>
      <c r="DG30" s="589"/>
      <c r="DH30" s="589"/>
      <c r="DI30" s="589"/>
      <c r="DJ30" s="589"/>
      <c r="DK30" s="590"/>
      <c r="DL30" s="594">
        <v>376389</v>
      </c>
      <c r="DM30" s="589"/>
      <c r="DN30" s="589"/>
      <c r="DO30" s="589"/>
      <c r="DP30" s="589"/>
      <c r="DQ30" s="589"/>
      <c r="DR30" s="589"/>
      <c r="DS30" s="589"/>
      <c r="DT30" s="589"/>
      <c r="DU30" s="589"/>
      <c r="DV30" s="590"/>
      <c r="DW30" s="611">
        <v>20.100000000000001</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55579</v>
      </c>
      <c r="S31" s="589"/>
      <c r="T31" s="589"/>
      <c r="U31" s="589"/>
      <c r="V31" s="589"/>
      <c r="W31" s="589"/>
      <c r="X31" s="589"/>
      <c r="Y31" s="590"/>
      <c r="Z31" s="641">
        <v>1.8</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99.6</v>
      </c>
      <c r="BH31" s="607"/>
      <c r="BI31" s="607"/>
      <c r="BJ31" s="607"/>
      <c r="BK31" s="607"/>
      <c r="BL31" s="607"/>
      <c r="BM31" s="643">
        <v>99.3</v>
      </c>
      <c r="BN31" s="653"/>
      <c r="BO31" s="653"/>
      <c r="BP31" s="653"/>
      <c r="BQ31" s="617"/>
      <c r="BR31" s="652">
        <v>99.9</v>
      </c>
      <c r="BS31" s="607"/>
      <c r="BT31" s="607"/>
      <c r="BU31" s="607"/>
      <c r="BV31" s="607"/>
      <c r="BW31" s="607"/>
      <c r="BX31" s="643">
        <v>99.6</v>
      </c>
      <c r="BY31" s="653"/>
      <c r="BZ31" s="653"/>
      <c r="CA31" s="653"/>
      <c r="CB31" s="617"/>
      <c r="CD31" s="660"/>
      <c r="CE31" s="661"/>
      <c r="CF31" s="625" t="s">
        <v>296</v>
      </c>
      <c r="CG31" s="622"/>
      <c r="CH31" s="622"/>
      <c r="CI31" s="622"/>
      <c r="CJ31" s="622"/>
      <c r="CK31" s="622"/>
      <c r="CL31" s="622"/>
      <c r="CM31" s="622"/>
      <c r="CN31" s="622"/>
      <c r="CO31" s="622"/>
      <c r="CP31" s="622"/>
      <c r="CQ31" s="623"/>
      <c r="CR31" s="588">
        <v>55168</v>
      </c>
      <c r="CS31" s="607"/>
      <c r="CT31" s="607"/>
      <c r="CU31" s="607"/>
      <c r="CV31" s="607"/>
      <c r="CW31" s="607"/>
      <c r="CX31" s="607"/>
      <c r="CY31" s="608"/>
      <c r="CZ31" s="591">
        <v>1.9</v>
      </c>
      <c r="DA31" s="609"/>
      <c r="DB31" s="609"/>
      <c r="DC31" s="610"/>
      <c r="DD31" s="594">
        <v>47696</v>
      </c>
      <c r="DE31" s="607"/>
      <c r="DF31" s="607"/>
      <c r="DG31" s="607"/>
      <c r="DH31" s="607"/>
      <c r="DI31" s="607"/>
      <c r="DJ31" s="607"/>
      <c r="DK31" s="608"/>
      <c r="DL31" s="594">
        <v>47696</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50148</v>
      </c>
      <c r="S32" s="589"/>
      <c r="T32" s="589"/>
      <c r="U32" s="589"/>
      <c r="V32" s="589"/>
      <c r="W32" s="589"/>
      <c r="X32" s="589"/>
      <c r="Y32" s="590"/>
      <c r="Z32" s="641">
        <v>1.7</v>
      </c>
      <c r="AA32" s="641"/>
      <c r="AB32" s="641"/>
      <c r="AC32" s="641"/>
      <c r="AD32" s="642">
        <v>1687</v>
      </c>
      <c r="AE32" s="642"/>
      <c r="AF32" s="642"/>
      <c r="AG32" s="642"/>
      <c r="AH32" s="642"/>
      <c r="AI32" s="642"/>
      <c r="AJ32" s="642"/>
      <c r="AK32" s="642"/>
      <c r="AL32" s="611">
        <v>0.1</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99.8</v>
      </c>
      <c r="BH32" s="573"/>
      <c r="BI32" s="573"/>
      <c r="BJ32" s="573"/>
      <c r="BK32" s="573"/>
      <c r="BL32" s="573"/>
      <c r="BM32" s="636">
        <v>92.3</v>
      </c>
      <c r="BN32" s="573"/>
      <c r="BO32" s="573"/>
      <c r="BP32" s="573"/>
      <c r="BQ32" s="630"/>
      <c r="BR32" s="651">
        <v>99.9</v>
      </c>
      <c r="BS32" s="573"/>
      <c r="BT32" s="573"/>
      <c r="BU32" s="573"/>
      <c r="BV32" s="573"/>
      <c r="BW32" s="573"/>
      <c r="BX32" s="636">
        <v>91.8</v>
      </c>
      <c r="BY32" s="573"/>
      <c r="BZ32" s="573"/>
      <c r="CA32" s="573"/>
      <c r="CB32" s="630"/>
      <c r="CD32" s="662"/>
      <c r="CE32" s="663"/>
      <c r="CF32" s="625" t="s">
        <v>299</v>
      </c>
      <c r="CG32" s="622"/>
      <c r="CH32" s="622"/>
      <c r="CI32" s="622"/>
      <c r="CJ32" s="622"/>
      <c r="CK32" s="622"/>
      <c r="CL32" s="622"/>
      <c r="CM32" s="622"/>
      <c r="CN32" s="622"/>
      <c r="CO32" s="622"/>
      <c r="CP32" s="622"/>
      <c r="CQ32" s="623"/>
      <c r="CR32" s="588">
        <v>531</v>
      </c>
      <c r="CS32" s="589"/>
      <c r="CT32" s="589"/>
      <c r="CU32" s="589"/>
      <c r="CV32" s="589"/>
      <c r="CW32" s="589"/>
      <c r="CX32" s="589"/>
      <c r="CY32" s="590"/>
      <c r="CZ32" s="591">
        <v>0</v>
      </c>
      <c r="DA32" s="609"/>
      <c r="DB32" s="609"/>
      <c r="DC32" s="610"/>
      <c r="DD32" s="594">
        <v>531</v>
      </c>
      <c r="DE32" s="589"/>
      <c r="DF32" s="589"/>
      <c r="DG32" s="589"/>
      <c r="DH32" s="589"/>
      <c r="DI32" s="589"/>
      <c r="DJ32" s="589"/>
      <c r="DK32" s="590"/>
      <c r="DL32" s="594">
        <v>531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452613</v>
      </c>
      <c r="S33" s="589"/>
      <c r="T33" s="589"/>
      <c r="U33" s="589"/>
      <c r="V33" s="589"/>
      <c r="W33" s="589"/>
      <c r="X33" s="589"/>
      <c r="Y33" s="590"/>
      <c r="Z33" s="641">
        <v>15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1489706</v>
      </c>
      <c r="CS33" s="607"/>
      <c r="CT33" s="607"/>
      <c r="CU33" s="607"/>
      <c r="CV33" s="607"/>
      <c r="CW33" s="607"/>
      <c r="CX33" s="607"/>
      <c r="CY33" s="608"/>
      <c r="CZ33" s="591">
        <v>51</v>
      </c>
      <c r="DA33" s="609"/>
      <c r="DB33" s="609"/>
      <c r="DC33" s="610"/>
      <c r="DD33" s="594">
        <v>933476</v>
      </c>
      <c r="DE33" s="607"/>
      <c r="DF33" s="607"/>
      <c r="DG33" s="607"/>
      <c r="DH33" s="607"/>
      <c r="DI33" s="607"/>
      <c r="DJ33" s="607"/>
      <c r="DK33" s="608"/>
      <c r="DL33" s="594">
        <v>714878</v>
      </c>
      <c r="DM33" s="607"/>
      <c r="DN33" s="607"/>
      <c r="DO33" s="607"/>
      <c r="DP33" s="607"/>
      <c r="DQ33" s="607"/>
      <c r="DR33" s="607"/>
      <c r="DS33" s="607"/>
      <c r="DT33" s="607"/>
      <c r="DU33" s="607"/>
      <c r="DV33" s="608"/>
      <c r="DW33" s="611">
        <v>38.200000000000003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466452</v>
      </c>
      <c r="CS34" s="589"/>
      <c r="CT34" s="589"/>
      <c r="CU34" s="589"/>
      <c r="CV34" s="589"/>
      <c r="CW34" s="589"/>
      <c r="CX34" s="589"/>
      <c r="CY34" s="590"/>
      <c r="CZ34" s="591">
        <v>16</v>
      </c>
      <c r="DA34" s="609"/>
      <c r="DB34" s="609"/>
      <c r="DC34" s="610"/>
      <c r="DD34" s="594">
        <v>387299</v>
      </c>
      <c r="DE34" s="589"/>
      <c r="DF34" s="589"/>
      <c r="DG34" s="589"/>
      <c r="DH34" s="589"/>
      <c r="DI34" s="589"/>
      <c r="DJ34" s="589"/>
      <c r="DK34" s="590"/>
      <c r="DL34" s="594">
        <v>343495</v>
      </c>
      <c r="DM34" s="589"/>
      <c r="DN34" s="589"/>
      <c r="DO34" s="589"/>
      <c r="DP34" s="589"/>
      <c r="DQ34" s="589"/>
      <c r="DR34" s="589"/>
      <c r="DS34" s="589"/>
      <c r="DT34" s="589"/>
      <c r="DU34" s="589"/>
      <c r="DV34" s="590"/>
      <c r="DW34" s="611">
        <v>18.399999999999999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91213</v>
      </c>
      <c r="S35" s="589"/>
      <c r="T35" s="589"/>
      <c r="U35" s="589"/>
      <c r="V35" s="589"/>
      <c r="W35" s="589"/>
      <c r="X35" s="589"/>
      <c r="Y35" s="590"/>
      <c r="Z35" s="641">
        <v>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198925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4839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17931</v>
      </c>
      <c r="CS35" s="607"/>
      <c r="CT35" s="607"/>
      <c r="CU35" s="607"/>
      <c r="CV35" s="607"/>
      <c r="CW35" s="607"/>
      <c r="CX35" s="607"/>
      <c r="CY35" s="608"/>
      <c r="CZ35" s="591">
        <v>0.6</v>
      </c>
      <c r="DA35" s="609"/>
      <c r="DB35" s="609"/>
      <c r="DC35" s="610"/>
      <c r="DD35" s="594">
        <v>13130</v>
      </c>
      <c r="DE35" s="607"/>
      <c r="DF35" s="607"/>
      <c r="DG35" s="607"/>
      <c r="DH35" s="607"/>
      <c r="DI35" s="607"/>
      <c r="DJ35" s="607"/>
      <c r="DK35" s="608"/>
      <c r="DL35" s="594">
        <v>13130</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3018933</v>
      </c>
      <c r="S36" s="629"/>
      <c r="T36" s="629"/>
      <c r="U36" s="629"/>
      <c r="V36" s="629"/>
      <c r="W36" s="629"/>
      <c r="X36" s="629"/>
      <c r="Y36" s="632"/>
      <c r="Z36" s="633">
        <v>100</v>
      </c>
      <c r="AA36" s="633"/>
      <c r="AB36" s="633"/>
      <c r="AC36" s="633"/>
      <c r="AD36" s="634">
        <v>1778362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40663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-8235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772045</v>
      </c>
      <c r="CS36" s="589"/>
      <c r="CT36" s="589"/>
      <c r="CU36" s="589"/>
      <c r="CV36" s="589"/>
      <c r="CW36" s="589"/>
      <c r="CX36" s="589"/>
      <c r="CY36" s="590"/>
      <c r="CZ36" s="591">
        <v>26.4</v>
      </c>
      <c r="DA36" s="609"/>
      <c r="DB36" s="609"/>
      <c r="DC36" s="610"/>
      <c r="DD36" s="594">
        <v>336600</v>
      </c>
      <c r="DE36" s="589"/>
      <c r="DF36" s="589"/>
      <c r="DG36" s="589"/>
      <c r="DH36" s="589"/>
      <c r="DI36" s="589"/>
      <c r="DJ36" s="589"/>
      <c r="DK36" s="590"/>
      <c r="DL36" s="594">
        <v>181807</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3108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469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562416</v>
      </c>
      <c r="CS37" s="607"/>
      <c r="CT37" s="607"/>
      <c r="CU37" s="607"/>
      <c r="CV37" s="607"/>
      <c r="CW37" s="607"/>
      <c r="CX37" s="607"/>
      <c r="CY37" s="608"/>
      <c r="CZ37" s="591">
        <v>19.3</v>
      </c>
      <c r="DA37" s="609"/>
      <c r="DB37" s="609"/>
      <c r="DC37" s="610"/>
      <c r="DD37" s="594">
        <v>211418</v>
      </c>
      <c r="DE37" s="607"/>
      <c r="DF37" s="607"/>
      <c r="DG37" s="607"/>
      <c r="DH37" s="607"/>
      <c r="DI37" s="607"/>
      <c r="DJ37" s="607"/>
      <c r="DK37" s="608"/>
      <c r="DL37" s="594">
        <v>120587</v>
      </c>
      <c r="DM37" s="607"/>
      <c r="DN37" s="607"/>
      <c r="DO37" s="607"/>
      <c r="DP37" s="607"/>
      <c r="DQ37" s="607"/>
      <c r="DR37" s="607"/>
      <c r="DS37" s="607"/>
      <c r="DT37" s="607"/>
      <c r="DU37" s="607"/>
      <c r="DV37" s="608"/>
      <c r="DW37" s="611">
        <v>6.4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2023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900</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193794</v>
      </c>
      <c r="CS38" s="589"/>
      <c r="CT38" s="589"/>
      <c r="CU38" s="589"/>
      <c r="CV38" s="589"/>
      <c r="CW38" s="589"/>
      <c r="CX38" s="589"/>
      <c r="CY38" s="590"/>
      <c r="CZ38" s="591">
        <v>6.6</v>
      </c>
      <c r="DA38" s="609"/>
      <c r="DB38" s="609"/>
      <c r="DC38" s="610"/>
      <c r="DD38" s="594">
        <v>171953</v>
      </c>
      <c r="DE38" s="589"/>
      <c r="DF38" s="589"/>
      <c r="DG38" s="589"/>
      <c r="DH38" s="589"/>
      <c r="DI38" s="589"/>
      <c r="DJ38" s="589"/>
      <c r="DK38" s="590"/>
      <c r="DL38" s="594">
        <v>171953</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1712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114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23991</v>
      </c>
      <c r="CS39" s="607"/>
      <c r="CT39" s="607"/>
      <c r="CU39" s="607"/>
      <c r="CV39" s="607"/>
      <c r="CW39" s="607"/>
      <c r="CX39" s="607"/>
      <c r="CY39" s="608"/>
      <c r="CZ39" s="591">
        <v>0.8</v>
      </c>
      <c r="DA39" s="609"/>
      <c r="DB39" s="609"/>
      <c r="DC39" s="610"/>
      <c r="DD39" s="594">
        <v>20001</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27498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15493</v>
      </c>
      <c r="CS40" s="589"/>
      <c r="CT40" s="589"/>
      <c r="CU40" s="589"/>
      <c r="CV40" s="589"/>
      <c r="CW40" s="589"/>
      <c r="CX40" s="589"/>
      <c r="CY40" s="590"/>
      <c r="CZ40" s="591">
        <v>0.5</v>
      </c>
      <c r="DA40" s="609"/>
      <c r="DB40" s="609"/>
      <c r="DC40" s="610"/>
      <c r="DD40" s="594">
        <v>4493</v>
      </c>
      <c r="DE40" s="589"/>
      <c r="DF40" s="589"/>
      <c r="DG40" s="589"/>
      <c r="DH40" s="589"/>
      <c r="DI40" s="589"/>
      <c r="DJ40" s="589"/>
      <c r="DK40" s="590"/>
      <c r="DL40" s="594">
        <v>4493</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123921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319137</v>
      </c>
      <c r="CS42" s="589"/>
      <c r="CT42" s="589"/>
      <c r="CU42" s="589"/>
      <c r="CV42" s="589"/>
      <c r="CW42" s="589"/>
      <c r="CX42" s="589"/>
      <c r="CY42" s="590"/>
      <c r="CZ42" s="591">
        <v>10.9</v>
      </c>
      <c r="DA42" s="592"/>
      <c r="DB42" s="592"/>
      <c r="DC42" s="593"/>
      <c r="DD42" s="594">
        <v>191482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2655</v>
      </c>
      <c r="CS43" s="607"/>
      <c r="CT43" s="607"/>
      <c r="CU43" s="607"/>
      <c r="CV43" s="607"/>
      <c r="CW43" s="607"/>
      <c r="CX43" s="607"/>
      <c r="CY43" s="608"/>
      <c r="CZ43" s="591">
        <v>0.1</v>
      </c>
      <c r="DA43" s="609"/>
      <c r="DB43" s="609"/>
      <c r="DC43" s="610"/>
      <c r="DD43" s="594">
        <v>2655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319137</v>
      </c>
      <c r="CS44" s="589"/>
      <c r="CT44" s="589"/>
      <c r="CU44" s="589"/>
      <c r="CV44" s="589"/>
      <c r="CW44" s="589"/>
      <c r="CX44" s="589"/>
      <c r="CY44" s="590"/>
      <c r="CZ44" s="591">
        <v>10.9</v>
      </c>
      <c r="DA44" s="592"/>
      <c r="DB44" s="592"/>
      <c r="DC44" s="593"/>
      <c r="DD44" s="594">
        <v>191482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177111</v>
      </c>
      <c r="CS45" s="607"/>
      <c r="CT45" s="607"/>
      <c r="CU45" s="607"/>
      <c r="CV45" s="607"/>
      <c r="CW45" s="607"/>
      <c r="CX45" s="607"/>
      <c r="CY45" s="608"/>
      <c r="CZ45" s="591">
        <v>6.1</v>
      </c>
      <c r="DA45" s="609"/>
      <c r="DB45" s="609"/>
      <c r="DC45" s="610"/>
      <c r="DD45" s="594">
        <v>57225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137057</v>
      </c>
      <c r="CS46" s="589"/>
      <c r="CT46" s="589"/>
      <c r="CU46" s="589"/>
      <c r="CV46" s="589"/>
      <c r="CW46" s="589"/>
      <c r="CX46" s="589"/>
      <c r="CY46" s="590"/>
      <c r="CZ46" s="591">
        <v>4.7</v>
      </c>
      <c r="DA46" s="592"/>
      <c r="DB46" s="592"/>
      <c r="DC46" s="593"/>
      <c r="DD46" s="594">
        <v>133778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2919911</v>
      </c>
      <c r="CS49" s="573"/>
      <c r="CT49" s="573"/>
      <c r="CU49" s="573"/>
      <c r="CV49" s="573"/>
      <c r="CW49" s="573"/>
      <c r="CX49" s="573"/>
      <c r="CY49" s="574"/>
      <c r="CZ49" s="575">
        <v>100</v>
      </c>
      <c r="DA49" s="576"/>
      <c r="DB49" s="576"/>
      <c r="DC49" s="577"/>
      <c r="DD49" s="578">
        <v>2063197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3019</v>
      </c>
      <c r="R7" s="1101"/>
      <c r="S7" s="1101"/>
      <c r="T7" s="1101"/>
      <c r="U7" s="1101"/>
      <c r="V7" s="1101">
        <v>2920</v>
      </c>
      <c r="W7" s="1101"/>
      <c r="X7" s="1101"/>
      <c r="Y7" s="1101"/>
      <c r="Z7" s="1101"/>
      <c r="AA7" s="1101">
        <v>99</v>
      </c>
      <c r="AB7" s="1101"/>
      <c r="AC7" s="1101"/>
      <c r="AD7" s="1101"/>
      <c r="AE7" s="1102"/>
      <c r="AF7" s="1103">
        <v>93</v>
      </c>
      <c r="AG7" s="1104"/>
      <c r="AH7" s="1104"/>
      <c r="AI7" s="1104"/>
      <c r="AJ7" s="1105"/>
      <c r="AK7" s="1087">
        <v>0</v>
      </c>
      <c r="AL7" s="1088"/>
      <c r="AM7" s="1088"/>
      <c r="AN7" s="1088"/>
      <c r="AO7" s="1088"/>
      <c r="AP7" s="1088">
        <v>4126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1</v>
      </c>
      <c r="CI7" s="1085"/>
      <c r="CJ7" s="1085"/>
      <c r="CK7" s="1085"/>
      <c r="CL7" s="1086"/>
      <c r="CM7" s="1084">
        <v>22</v>
      </c>
      <c r="CN7" s="1085"/>
      <c r="CO7" s="1085"/>
      <c r="CP7" s="1085"/>
      <c r="CQ7" s="1086"/>
      <c r="CR7" s="1084">
        <v>10</v>
      </c>
      <c r="CS7" s="1085"/>
      <c r="CT7" s="1085"/>
      <c r="CU7" s="1085"/>
      <c r="CV7" s="1086"/>
      <c r="CW7" s="1084" t="s">
        <v>526</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3019</v>
      </c>
      <c r="R23" s="1065"/>
      <c r="S23" s="1065"/>
      <c r="T23" s="1065"/>
      <c r="U23" s="1065"/>
      <c r="V23" s="1065">
        <v>2920</v>
      </c>
      <c r="W23" s="1065"/>
      <c r="X23" s="1065"/>
      <c r="Y23" s="1065"/>
      <c r="Z23" s="1065"/>
      <c r="AA23" s="1065">
        <v>99</v>
      </c>
      <c r="AB23" s="1065"/>
      <c r="AC23" s="1065"/>
      <c r="AD23" s="1065"/>
      <c r="AE23" s="1066"/>
      <c r="AF23" s="1067">
        <v>93</v>
      </c>
      <c r="AG23" s="1065"/>
      <c r="AH23" s="1065"/>
      <c r="AI23" s="1065"/>
      <c r="AJ23" s="1068"/>
      <c r="AK23" s="1069"/>
      <c r="AL23" s="1070"/>
      <c r="AM23" s="1070"/>
      <c r="AN23" s="1070"/>
      <c r="AO23" s="1070"/>
      <c r="AP23" s="1065">
        <v>4126</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388</v>
      </c>
      <c r="R28" s="1050"/>
      <c r="S28" s="1050"/>
      <c r="T28" s="1050"/>
      <c r="U28" s="1050"/>
      <c r="V28" s="1050">
        <v>383</v>
      </c>
      <c r="W28" s="1050"/>
      <c r="X28" s="1050"/>
      <c r="Y28" s="1050"/>
      <c r="Z28" s="1050"/>
      <c r="AA28" s="1050">
        <v>5</v>
      </c>
      <c r="AB28" s="1050"/>
      <c r="AC28" s="1050"/>
      <c r="AD28" s="1050"/>
      <c r="AE28" s="1051"/>
      <c r="AF28" s="1052">
        <v>5</v>
      </c>
      <c r="AG28" s="1050"/>
      <c r="AH28" s="1050"/>
      <c r="AI28" s="1050"/>
      <c r="AJ28" s="1053"/>
      <c r="AK28" s="1054">
        <v>27</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295</v>
      </c>
      <c r="R29" s="1040"/>
      <c r="S29" s="1040"/>
      <c r="T29" s="1040"/>
      <c r="U29" s="1040"/>
      <c r="V29" s="1040">
        <v>290</v>
      </c>
      <c r="W29" s="1040"/>
      <c r="X29" s="1040"/>
      <c r="Y29" s="1040"/>
      <c r="Z29" s="1040"/>
      <c r="AA29" s="1040">
        <v>5</v>
      </c>
      <c r="AB29" s="1040"/>
      <c r="AC29" s="1040"/>
      <c r="AD29" s="1040"/>
      <c r="AE29" s="1041"/>
      <c r="AF29" s="1033">
        <v>5</v>
      </c>
      <c r="AG29" s="1034"/>
      <c r="AH29" s="1034"/>
      <c r="AI29" s="1034"/>
      <c r="AJ29" s="1035"/>
      <c r="AK29" s="976">
        <v>39</v>
      </c>
      <c r="AL29" s="967"/>
      <c r="AM29" s="967"/>
      <c r="AN29" s="967"/>
      <c r="AO29" s="967"/>
      <c r="AP29" s="967" t="s">
        <v>527</v>
      </c>
      <c r="AQ29" s="967"/>
      <c r="AR29" s="967"/>
      <c r="AS29" s="967"/>
      <c r="AT29" s="967"/>
      <c r="AU29" s="967" t="s">
        <v>528</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51</v>
      </c>
      <c r="R30" s="1040"/>
      <c r="S30" s="1040"/>
      <c r="T30" s="1040"/>
      <c r="U30" s="1040"/>
      <c r="V30" s="1040">
        <v>51</v>
      </c>
      <c r="W30" s="1040"/>
      <c r="X30" s="1040"/>
      <c r="Y30" s="1040"/>
      <c r="Z30" s="1040"/>
      <c r="AA30" s="1040">
        <v>0</v>
      </c>
      <c r="AB30" s="1040"/>
      <c r="AC30" s="1040"/>
      <c r="AD30" s="1040"/>
      <c r="AE30" s="1041"/>
      <c r="AF30" s="1033">
        <v>0</v>
      </c>
      <c r="AG30" s="1034"/>
      <c r="AH30" s="1034"/>
      <c r="AI30" s="1034"/>
      <c r="AJ30" s="1035"/>
      <c r="AK30" s="976">
        <v>85</v>
      </c>
      <c r="AL30" s="967"/>
      <c r="AM30" s="967"/>
      <c r="AN30" s="967"/>
      <c r="AO30" s="967"/>
      <c r="AP30" s="967" t="s">
        <v>527</v>
      </c>
      <c r="AQ30" s="967"/>
      <c r="AR30" s="967"/>
      <c r="AS30" s="967"/>
      <c r="AT30" s="967"/>
      <c r="AU30" s="967" t="s">
        <v>528</v>
      </c>
      <c r="AV30" s="967"/>
      <c r="AW30" s="967"/>
      <c r="AX30" s="967"/>
      <c r="AY30" s="967"/>
      <c r="AZ30" s="1038" t="s">
        <v>527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132</v>
      </c>
      <c r="R31" s="1040"/>
      <c r="S31" s="1040"/>
      <c r="T31" s="1040"/>
      <c r="U31" s="1040"/>
      <c r="V31" s="1040">
        <v>137</v>
      </c>
      <c r="W31" s="1040"/>
      <c r="X31" s="1040"/>
      <c r="Y31" s="1040"/>
      <c r="Z31" s="1040"/>
      <c r="AA31" s="1040">
        <v>-5</v>
      </c>
      <c r="AB31" s="1040"/>
      <c r="AC31" s="1040"/>
      <c r="AD31" s="1040"/>
      <c r="AE31" s="1041"/>
      <c r="AF31" s="1033">
        <v>114</v>
      </c>
      <c r="AG31" s="1034"/>
      <c r="AH31" s="1034"/>
      <c r="AI31" s="1034"/>
      <c r="AJ31" s="1035"/>
      <c r="AK31" s="976">
        <v>3</v>
      </c>
      <c r="AL31" s="967"/>
      <c r="AM31" s="967"/>
      <c r="AN31" s="967"/>
      <c r="AO31" s="967"/>
      <c r="AP31" s="967">
        <v>49</v>
      </c>
      <c r="AQ31" s="967"/>
      <c r="AR31" s="967"/>
      <c r="AS31" s="967"/>
      <c r="AT31" s="967"/>
      <c r="AU31" s="967">
        <v>24</v>
      </c>
      <c r="AV31" s="967"/>
      <c r="AW31" s="967"/>
      <c r="AX31" s="967"/>
      <c r="AY31" s="967"/>
      <c r="AZ31" s="1038" t="s">
        <v>528</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93</v>
      </c>
      <c r="R32" s="1040"/>
      <c r="S32" s="1040"/>
      <c r="T32" s="1040"/>
      <c r="U32" s="1040"/>
      <c r="V32" s="1040">
        <v>90</v>
      </c>
      <c r="W32" s="1040"/>
      <c r="X32" s="1040"/>
      <c r="Y32" s="1040"/>
      <c r="Z32" s="1040"/>
      <c r="AA32" s="1040">
        <v>3</v>
      </c>
      <c r="AB32" s="1040"/>
      <c r="AC32" s="1040"/>
      <c r="AD32" s="1040"/>
      <c r="AE32" s="1041"/>
      <c r="AF32" s="1033">
        <v>3</v>
      </c>
      <c r="AG32" s="1034"/>
      <c r="AH32" s="1034"/>
      <c r="AI32" s="1034"/>
      <c r="AJ32" s="1035"/>
      <c r="AK32" s="976">
        <v>41</v>
      </c>
      <c r="AL32" s="967"/>
      <c r="AM32" s="967"/>
      <c r="AN32" s="967"/>
      <c r="AO32" s="967"/>
      <c r="AP32" s="967">
        <v>295</v>
      </c>
      <c r="AQ32" s="967"/>
      <c r="AR32" s="967"/>
      <c r="AS32" s="967"/>
      <c r="AT32" s="967"/>
      <c r="AU32" s="967">
        <v>295</v>
      </c>
      <c r="AV32" s="967"/>
      <c r="AW32" s="967"/>
      <c r="AX32" s="967"/>
      <c r="AY32" s="967"/>
      <c r="AZ32" s="1038" t="s">
        <v>529</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127</v>
      </c>
      <c r="AG63" s="955"/>
      <c r="AH63" s="955"/>
      <c r="AI63" s="955"/>
      <c r="AJ63" s="1020"/>
      <c r="AK63" s="1021"/>
      <c r="AL63" s="959"/>
      <c r="AM63" s="959"/>
      <c r="AN63" s="959"/>
      <c r="AO63" s="959"/>
      <c r="AP63" s="955">
        <v>344</v>
      </c>
      <c r="AQ63" s="955"/>
      <c r="AR63" s="955"/>
      <c r="AS63" s="955"/>
      <c r="AT63" s="955"/>
      <c r="AU63" s="955">
        <v>319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645</v>
      </c>
      <c r="R68" s="978"/>
      <c r="S68" s="978"/>
      <c r="T68" s="978"/>
      <c r="U68" s="978"/>
      <c r="V68" s="978">
        <v>623</v>
      </c>
      <c r="W68" s="978"/>
      <c r="X68" s="978"/>
      <c r="Y68" s="978"/>
      <c r="Z68" s="978"/>
      <c r="AA68" s="978">
        <v>23</v>
      </c>
      <c r="AB68" s="978"/>
      <c r="AC68" s="978"/>
      <c r="AD68" s="978"/>
      <c r="AE68" s="978"/>
      <c r="AF68" s="978">
        <v>23</v>
      </c>
      <c r="AG68" s="978"/>
      <c r="AH68" s="978"/>
      <c r="AI68" s="978"/>
      <c r="AJ68" s="978"/>
      <c r="AK68" s="978" t="s">
        <v>527</v>
      </c>
      <c r="AL68" s="978"/>
      <c r="AM68" s="978"/>
      <c r="AN68" s="978"/>
      <c r="AO68" s="978"/>
      <c r="AP68" s="978">
        <v>352</v>
      </c>
      <c r="AQ68" s="978"/>
      <c r="AR68" s="978"/>
      <c r="AS68" s="978"/>
      <c r="AT68" s="978"/>
      <c r="AU68" s="978">
        <v>28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78</v>
      </c>
      <c r="R69" s="967"/>
      <c r="S69" s="967"/>
      <c r="T69" s="967"/>
      <c r="U69" s="967"/>
      <c r="V69" s="967">
        <v>74</v>
      </c>
      <c r="W69" s="967"/>
      <c r="X69" s="967"/>
      <c r="Y69" s="967"/>
      <c r="Z69" s="967"/>
      <c r="AA69" s="967">
        <v>4</v>
      </c>
      <c r="AB69" s="967"/>
      <c r="AC69" s="967"/>
      <c r="AD69" s="967"/>
      <c r="AE69" s="967"/>
      <c r="AF69" s="967">
        <v>4</v>
      </c>
      <c r="AG69" s="967"/>
      <c r="AH69" s="967"/>
      <c r="AI69" s="967"/>
      <c r="AJ69" s="967"/>
      <c r="AK69" s="967" t="s">
        <v>528</v>
      </c>
      <c r="AL69" s="967"/>
      <c r="AM69" s="967"/>
      <c r="AN69" s="967"/>
      <c r="AO69" s="967"/>
      <c r="AP69" s="967" t="s">
        <v>526</v>
      </c>
      <c r="AQ69" s="967"/>
      <c r="AR69" s="967"/>
      <c r="AS69" s="967"/>
      <c r="AT69" s="967"/>
      <c r="AU69" s="967" t="s">
        <v>527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20</v>
      </c>
      <c r="R70" s="967"/>
      <c r="S70" s="967"/>
      <c r="T70" s="967"/>
      <c r="U70" s="967"/>
      <c r="V70" s="967">
        <v>18</v>
      </c>
      <c r="W70" s="967"/>
      <c r="X70" s="967"/>
      <c r="Y70" s="967"/>
      <c r="Z70" s="967"/>
      <c r="AA70" s="967">
        <v>3</v>
      </c>
      <c r="AB70" s="967"/>
      <c r="AC70" s="967"/>
      <c r="AD70" s="967"/>
      <c r="AE70" s="967"/>
      <c r="AF70" s="967">
        <v>3</v>
      </c>
      <c r="AG70" s="967"/>
      <c r="AH70" s="967"/>
      <c r="AI70" s="967"/>
      <c r="AJ70" s="967"/>
      <c r="AK70" s="967" t="s">
        <v>526</v>
      </c>
      <c r="AL70" s="967"/>
      <c r="AM70" s="967"/>
      <c r="AN70" s="967"/>
      <c r="AO70" s="967"/>
      <c r="AP70" s="967" t="s">
        <v>527</v>
      </c>
      <c r="AQ70" s="967"/>
      <c r="AR70" s="967"/>
      <c r="AS70" s="967"/>
      <c r="AT70" s="967"/>
      <c r="AU70" s="967" t="s">
        <v>527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470</v>
      </c>
      <c r="R71" s="967"/>
      <c r="S71" s="967"/>
      <c r="T71" s="967"/>
      <c r="U71" s="967"/>
      <c r="V71" s="967">
        <v>465</v>
      </c>
      <c r="W71" s="967"/>
      <c r="X71" s="967"/>
      <c r="Y71" s="967"/>
      <c r="Z71" s="967"/>
      <c r="AA71" s="967">
        <v>5</v>
      </c>
      <c r="AB71" s="967"/>
      <c r="AC71" s="967"/>
      <c r="AD71" s="967"/>
      <c r="AE71" s="967"/>
      <c r="AF71" s="967">
        <v>5</v>
      </c>
      <c r="AG71" s="967"/>
      <c r="AH71" s="967"/>
      <c r="AI71" s="967"/>
      <c r="AJ71" s="967"/>
      <c r="AK71" s="967" t="s">
        <v>528</v>
      </c>
      <c r="AL71" s="967"/>
      <c r="AM71" s="967"/>
      <c r="AN71" s="967"/>
      <c r="AO71" s="967"/>
      <c r="AP71" s="967">
        <v>1283</v>
      </c>
      <c r="AQ71" s="967"/>
      <c r="AR71" s="967"/>
      <c r="AS71" s="967"/>
      <c r="AT71" s="967"/>
      <c r="AU71" s="967">
        <v>22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55</v>
      </c>
      <c r="R72" s="967"/>
      <c r="S72" s="967"/>
      <c r="T72" s="967"/>
      <c r="U72" s="967"/>
      <c r="V72" s="967">
        <v>45</v>
      </c>
      <c r="W72" s="967"/>
      <c r="X72" s="967"/>
      <c r="Y72" s="967"/>
      <c r="Z72" s="967"/>
      <c r="AA72" s="967">
        <v>10</v>
      </c>
      <c r="AB72" s="967"/>
      <c r="AC72" s="967"/>
      <c r="AD72" s="967"/>
      <c r="AE72" s="967"/>
      <c r="AF72" s="967">
        <v>10</v>
      </c>
      <c r="AG72" s="967"/>
      <c r="AH72" s="967"/>
      <c r="AI72" s="967"/>
      <c r="AJ72" s="967"/>
      <c r="AK72" s="967" t="s">
        <v>526</v>
      </c>
      <c r="AL72" s="967"/>
      <c r="AM72" s="967"/>
      <c r="AN72" s="967"/>
      <c r="AO72" s="967"/>
      <c r="AP72" s="967" t="s">
        <v>527</v>
      </c>
      <c r="AQ72" s="967"/>
      <c r="AR72" s="967"/>
      <c r="AS72" s="967"/>
      <c r="AT72" s="967"/>
      <c r="AU72" s="967" t="s">
        <v>527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2300</v>
      </c>
      <c r="R73" s="967"/>
      <c r="S73" s="967"/>
      <c r="T73" s="967"/>
      <c r="U73" s="967"/>
      <c r="V73" s="967">
        <v>2246</v>
      </c>
      <c r="W73" s="967"/>
      <c r="X73" s="967"/>
      <c r="Y73" s="967"/>
      <c r="Z73" s="967"/>
      <c r="AA73" s="967">
        <v>54</v>
      </c>
      <c r="AB73" s="967"/>
      <c r="AC73" s="967"/>
      <c r="AD73" s="967"/>
      <c r="AE73" s="967"/>
      <c r="AF73" s="967">
        <v>54</v>
      </c>
      <c r="AG73" s="967"/>
      <c r="AH73" s="967"/>
      <c r="AI73" s="967"/>
      <c r="AJ73" s="967"/>
      <c r="AK73" s="967" t="s">
        <v>527</v>
      </c>
      <c r="AL73" s="967"/>
      <c r="AM73" s="967"/>
      <c r="AN73" s="967"/>
      <c r="AO73" s="967"/>
      <c r="AP73" s="967" t="s">
        <v>539</v>
      </c>
      <c r="AQ73" s="967"/>
      <c r="AR73" s="967"/>
      <c r="AS73" s="967"/>
      <c r="AT73" s="967"/>
      <c r="AU73" s="967" t="s">
        <v>527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27</v>
      </c>
      <c r="R74" s="967"/>
      <c r="S74" s="967"/>
      <c r="T74" s="967"/>
      <c r="U74" s="967"/>
      <c r="V74" s="967">
        <v>26</v>
      </c>
      <c r="W74" s="967"/>
      <c r="X74" s="967"/>
      <c r="Y74" s="967"/>
      <c r="Z74" s="967"/>
      <c r="AA74" s="967">
        <v>1</v>
      </c>
      <c r="AB74" s="967"/>
      <c r="AC74" s="967"/>
      <c r="AD74" s="967"/>
      <c r="AE74" s="967"/>
      <c r="AF74" s="967">
        <v>1</v>
      </c>
      <c r="AG74" s="967"/>
      <c r="AH74" s="967"/>
      <c r="AI74" s="967"/>
      <c r="AJ74" s="967"/>
      <c r="AK74" s="967" t="s">
        <v>527</v>
      </c>
      <c r="AL74" s="967"/>
      <c r="AM74" s="967"/>
      <c r="AN74" s="967"/>
      <c r="AO74" s="967"/>
      <c r="AP74" s="967">
        <v>1</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1353</v>
      </c>
      <c r="R75" s="975"/>
      <c r="S75" s="975"/>
      <c r="T75" s="975"/>
      <c r="U75" s="976"/>
      <c r="V75" s="977">
        <v>1350</v>
      </c>
      <c r="W75" s="975"/>
      <c r="X75" s="975"/>
      <c r="Y75" s="975"/>
      <c r="Z75" s="976"/>
      <c r="AA75" s="977">
        <v>3</v>
      </c>
      <c r="AB75" s="975"/>
      <c r="AC75" s="975"/>
      <c r="AD75" s="975"/>
      <c r="AE75" s="976"/>
      <c r="AF75" s="977">
        <v>3</v>
      </c>
      <c r="AG75" s="975"/>
      <c r="AH75" s="975"/>
      <c r="AI75" s="975"/>
      <c r="AJ75" s="976"/>
      <c r="AK75" s="977" t="s">
        <v>528</v>
      </c>
      <c r="AL75" s="975"/>
      <c r="AM75" s="975"/>
      <c r="AN75" s="975"/>
      <c r="AO75" s="976"/>
      <c r="AP75" s="977">
        <v>16</v>
      </c>
      <c r="AQ75" s="975"/>
      <c r="AR75" s="975"/>
      <c r="AS75" s="975"/>
      <c r="AT75" s="976"/>
      <c r="AU75" s="977">
        <v>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538</v>
      </c>
      <c r="C76" s="971"/>
      <c r="D76" s="971"/>
      <c r="E76" s="971"/>
      <c r="F76" s="971"/>
      <c r="G76" s="971"/>
      <c r="H76" s="971"/>
      <c r="I76" s="971"/>
      <c r="J76" s="971"/>
      <c r="K76" s="971"/>
      <c r="L76" s="971"/>
      <c r="M76" s="971"/>
      <c r="N76" s="971"/>
      <c r="O76" s="971"/>
      <c r="P76" s="972"/>
      <c r="Q76" s="974">
        <v>412</v>
      </c>
      <c r="R76" s="975"/>
      <c r="S76" s="975"/>
      <c r="T76" s="975"/>
      <c r="U76" s="976"/>
      <c r="V76" s="977">
        <v>398</v>
      </c>
      <c r="W76" s="975"/>
      <c r="X76" s="975"/>
      <c r="Y76" s="975"/>
      <c r="Z76" s="976"/>
      <c r="AA76" s="977">
        <v>14</v>
      </c>
      <c r="AB76" s="975"/>
      <c r="AC76" s="975"/>
      <c r="AD76" s="975"/>
      <c r="AE76" s="976"/>
      <c r="AF76" s="977">
        <v>204</v>
      </c>
      <c r="AG76" s="975"/>
      <c r="AH76" s="975"/>
      <c r="AI76" s="975"/>
      <c r="AJ76" s="976"/>
      <c r="AK76" s="977" t="s">
        <v>540</v>
      </c>
      <c r="AL76" s="975"/>
      <c r="AM76" s="975"/>
      <c r="AN76" s="975"/>
      <c r="AO76" s="976"/>
      <c r="AP76" s="977">
        <v>598</v>
      </c>
      <c r="AQ76" s="975"/>
      <c r="AR76" s="975"/>
      <c r="AS76" s="975"/>
      <c r="AT76" s="976"/>
      <c r="AU76" s="977">
        <v>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307</v>
      </c>
      <c r="AG88" s="955"/>
      <c r="AH88" s="955"/>
      <c r="AI88" s="955"/>
      <c r="AJ88" s="955"/>
      <c r="AK88" s="959"/>
      <c r="AL88" s="959"/>
      <c r="AM88" s="959"/>
      <c r="AN88" s="959"/>
      <c r="AO88" s="959"/>
      <c r="AP88" s="955">
        <v>2250</v>
      </c>
      <c r="AQ88" s="955"/>
      <c r="AR88" s="955"/>
      <c r="AS88" s="955"/>
      <c r="AT88" s="955"/>
      <c r="AU88" s="955">
        <v>55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539</v>
      </c>
      <c r="CX102" s="947"/>
      <c r="CY102" s="947"/>
      <c r="CZ102" s="947"/>
      <c r="DA102" s="948"/>
      <c r="DB102" s="946" t="s">
        <v>527</v>
      </c>
      <c r="DC102" s="947"/>
      <c r="DD102" s="947"/>
      <c r="DE102" s="947"/>
      <c r="DF102" s="948"/>
      <c r="DG102" s="946" t="s">
        <v>527</v>
      </c>
      <c r="DH102" s="947"/>
      <c r="DI102" s="947"/>
      <c r="DJ102" s="947"/>
      <c r="DK102" s="948"/>
      <c r="DL102" s="946" t="s">
        <v>527</v>
      </c>
      <c r="DM102" s="947"/>
      <c r="DN102" s="947"/>
      <c r="DO102" s="947"/>
      <c r="DP102" s="948"/>
      <c r="DQ102" s="946" t="s">
        <v>527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574170</v>
      </c>
      <c r="AB110" s="873"/>
      <c r="AC110" s="873"/>
      <c r="AD110" s="873"/>
      <c r="AE110" s="874"/>
      <c r="AF110" s="875">
        <v>542492</v>
      </c>
      <c r="AG110" s="873"/>
      <c r="AH110" s="873"/>
      <c r="AI110" s="873"/>
      <c r="AJ110" s="874"/>
      <c r="AK110" s="875">
        <v>467524</v>
      </c>
      <c r="AL110" s="873"/>
      <c r="AM110" s="873"/>
      <c r="AN110" s="873"/>
      <c r="AO110" s="874"/>
      <c r="AP110" s="876">
        <v>32.6</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4299630</v>
      </c>
      <c r="BR110" s="800"/>
      <c r="BS110" s="800"/>
      <c r="BT110" s="800"/>
      <c r="BU110" s="800"/>
      <c r="BV110" s="800">
        <v>4154219</v>
      </c>
      <c r="BW110" s="800"/>
      <c r="BX110" s="800"/>
      <c r="BY110" s="800"/>
      <c r="BZ110" s="800"/>
      <c r="CA110" s="800">
        <v>4125551</v>
      </c>
      <c r="CB110" s="800"/>
      <c r="CC110" s="800"/>
      <c r="CD110" s="800"/>
      <c r="CE110" s="800"/>
      <c r="CF110" s="861">
        <v>287.8</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157650</v>
      </c>
      <c r="BR111" s="771"/>
      <c r="BS111" s="771"/>
      <c r="BT111" s="771"/>
      <c r="BU111" s="771"/>
      <c r="BV111" s="771">
        <v>127411</v>
      </c>
      <c r="BW111" s="771"/>
      <c r="BX111" s="771"/>
      <c r="BY111" s="771"/>
      <c r="BZ111" s="771"/>
      <c r="CA111" s="771">
        <v>96539</v>
      </c>
      <c r="CB111" s="771"/>
      <c r="CC111" s="771"/>
      <c r="CD111" s="771"/>
      <c r="CE111" s="771"/>
      <c r="CF111" s="848">
        <v>6.7</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333562</v>
      </c>
      <c r="BR112" s="771"/>
      <c r="BS112" s="771"/>
      <c r="BT112" s="771"/>
      <c r="BU112" s="771"/>
      <c r="BV112" s="771">
        <v>349497</v>
      </c>
      <c r="BW112" s="771"/>
      <c r="BX112" s="771"/>
      <c r="BY112" s="771"/>
      <c r="BZ112" s="771"/>
      <c r="CA112" s="771">
        <v>319407</v>
      </c>
      <c r="CB112" s="771"/>
      <c r="CC112" s="771"/>
      <c r="CD112" s="771"/>
      <c r="CE112" s="771"/>
      <c r="CF112" s="848">
        <v>22.3</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35863</v>
      </c>
      <c r="AB113" s="909"/>
      <c r="AC113" s="909"/>
      <c r="AD113" s="909"/>
      <c r="AE113" s="910"/>
      <c r="AF113" s="911">
        <v>37414</v>
      </c>
      <c r="AG113" s="909"/>
      <c r="AH113" s="909"/>
      <c r="AI113" s="909"/>
      <c r="AJ113" s="910"/>
      <c r="AK113" s="911">
        <v>37447</v>
      </c>
      <c r="AL113" s="909"/>
      <c r="AM113" s="909"/>
      <c r="AN113" s="909"/>
      <c r="AO113" s="910"/>
      <c r="AP113" s="912">
        <v>2.6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99496</v>
      </c>
      <c r="BR113" s="771"/>
      <c r="BS113" s="771"/>
      <c r="BT113" s="771"/>
      <c r="BU113" s="771"/>
      <c r="BV113" s="771">
        <v>76738</v>
      </c>
      <c r="BW113" s="771"/>
      <c r="BX113" s="771"/>
      <c r="BY113" s="771"/>
      <c r="BZ113" s="771"/>
      <c r="CA113" s="771">
        <v>55281</v>
      </c>
      <c r="CB113" s="771"/>
      <c r="CC113" s="771"/>
      <c r="CD113" s="771"/>
      <c r="CE113" s="771"/>
      <c r="CF113" s="848">
        <v>3.9</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157650</v>
      </c>
      <c r="DH113" s="784"/>
      <c r="DI113" s="784"/>
      <c r="DJ113" s="784"/>
      <c r="DK113" s="785"/>
      <c r="DL113" s="786">
        <v>127411</v>
      </c>
      <c r="DM113" s="784"/>
      <c r="DN113" s="784"/>
      <c r="DO113" s="784"/>
      <c r="DP113" s="785"/>
      <c r="DQ113" s="786">
        <v>96539</v>
      </c>
      <c r="DR113" s="784"/>
      <c r="DS113" s="784"/>
      <c r="DT113" s="784"/>
      <c r="DU113" s="785"/>
      <c r="DV113" s="754">
        <v>6.7</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31531</v>
      </c>
      <c r="AB114" s="784"/>
      <c r="AC114" s="784"/>
      <c r="AD114" s="784"/>
      <c r="AE114" s="785"/>
      <c r="AF114" s="786">
        <v>26629</v>
      </c>
      <c r="AG114" s="784"/>
      <c r="AH114" s="784"/>
      <c r="AI114" s="784"/>
      <c r="AJ114" s="785"/>
      <c r="AK114" s="786">
        <v>21264</v>
      </c>
      <c r="AL114" s="784"/>
      <c r="AM114" s="784"/>
      <c r="AN114" s="784"/>
      <c r="AO114" s="785"/>
      <c r="AP114" s="754">
        <v>1.5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609347</v>
      </c>
      <c r="BR114" s="771"/>
      <c r="BS114" s="771"/>
      <c r="BT114" s="771"/>
      <c r="BU114" s="771"/>
      <c r="BV114" s="771">
        <v>585636</v>
      </c>
      <c r="BW114" s="771"/>
      <c r="BX114" s="771"/>
      <c r="BY114" s="771"/>
      <c r="BZ114" s="771"/>
      <c r="CA114" s="771">
        <v>546544</v>
      </c>
      <c r="CB114" s="771"/>
      <c r="CC114" s="771"/>
      <c r="CD114" s="771"/>
      <c r="CE114" s="771"/>
      <c r="CF114" s="848">
        <v>38.1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33778</v>
      </c>
      <c r="AB115" s="909"/>
      <c r="AC115" s="909"/>
      <c r="AD115" s="909"/>
      <c r="AE115" s="910"/>
      <c r="AF115" s="911">
        <v>33775</v>
      </c>
      <c r="AG115" s="909"/>
      <c r="AH115" s="909"/>
      <c r="AI115" s="909"/>
      <c r="AJ115" s="910"/>
      <c r="AK115" s="911">
        <v>33735</v>
      </c>
      <c r="AL115" s="909"/>
      <c r="AM115" s="909"/>
      <c r="AN115" s="909"/>
      <c r="AO115" s="910"/>
      <c r="AP115" s="912">
        <v>2.4</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37057</v>
      </c>
      <c r="BR115" s="771"/>
      <c r="BS115" s="771"/>
      <c r="BT115" s="771"/>
      <c r="BU115" s="771"/>
      <c r="BV115" s="771">
        <v>32740</v>
      </c>
      <c r="BW115" s="771"/>
      <c r="BX115" s="771"/>
      <c r="BY115" s="771"/>
      <c r="BZ115" s="771"/>
      <c r="CA115" s="771">
        <v>28336</v>
      </c>
      <c r="CB115" s="771"/>
      <c r="CC115" s="771"/>
      <c r="CD115" s="771"/>
      <c r="CE115" s="771"/>
      <c r="CF115" s="848">
        <v>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521</v>
      </c>
      <c r="AB116" s="784"/>
      <c r="AC116" s="784"/>
      <c r="AD116" s="784"/>
      <c r="AE116" s="785"/>
      <c r="AF116" s="786">
        <v>290</v>
      </c>
      <c r="AG116" s="784"/>
      <c r="AH116" s="784"/>
      <c r="AI116" s="784"/>
      <c r="AJ116" s="785"/>
      <c r="AK116" s="786">
        <v>531</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675863</v>
      </c>
      <c r="AB117" s="895"/>
      <c r="AC117" s="895"/>
      <c r="AD117" s="895"/>
      <c r="AE117" s="896"/>
      <c r="AF117" s="898">
        <v>640600</v>
      </c>
      <c r="AG117" s="895"/>
      <c r="AH117" s="895"/>
      <c r="AI117" s="895"/>
      <c r="AJ117" s="896"/>
      <c r="AK117" s="898">
        <v>560501</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5536742</v>
      </c>
      <c r="BR118" s="858"/>
      <c r="BS118" s="858"/>
      <c r="BT118" s="858"/>
      <c r="BU118" s="858"/>
      <c r="BV118" s="858">
        <v>5326241</v>
      </c>
      <c r="BW118" s="858"/>
      <c r="BX118" s="858"/>
      <c r="BY118" s="858"/>
      <c r="BZ118" s="858"/>
      <c r="CA118" s="858">
        <v>5171658</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1671388</v>
      </c>
      <c r="BR119" s="800"/>
      <c r="BS119" s="800"/>
      <c r="BT119" s="800"/>
      <c r="BU119" s="800"/>
      <c r="BV119" s="800">
        <v>1806778</v>
      </c>
      <c r="BW119" s="800"/>
      <c r="BX119" s="800"/>
      <c r="BY119" s="800"/>
      <c r="BZ119" s="800"/>
      <c r="CA119" s="800">
        <v>1833603</v>
      </c>
      <c r="CB119" s="800"/>
      <c r="CC119" s="800"/>
      <c r="CD119" s="800"/>
      <c r="CE119" s="800"/>
      <c r="CF119" s="861">
        <v>127.9</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334179</v>
      </c>
      <c r="BR120" s="771"/>
      <c r="BS120" s="771"/>
      <c r="BT120" s="771"/>
      <c r="BU120" s="771"/>
      <c r="BV120" s="771">
        <v>390662</v>
      </c>
      <c r="BW120" s="771"/>
      <c r="BX120" s="771"/>
      <c r="BY120" s="771"/>
      <c r="BZ120" s="771"/>
      <c r="CA120" s="771">
        <v>370744</v>
      </c>
      <c r="CB120" s="771"/>
      <c r="CC120" s="771"/>
      <c r="CD120" s="771"/>
      <c r="CE120" s="771"/>
      <c r="CF120" s="848">
        <v>25.9</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302251</v>
      </c>
      <c r="DH120" s="800"/>
      <c r="DI120" s="800"/>
      <c r="DJ120" s="800"/>
      <c r="DK120" s="800"/>
      <c r="DL120" s="800">
        <v>322645</v>
      </c>
      <c r="DM120" s="800"/>
      <c r="DN120" s="800"/>
      <c r="DO120" s="800"/>
      <c r="DP120" s="800"/>
      <c r="DQ120" s="800">
        <v>295135</v>
      </c>
      <c r="DR120" s="800"/>
      <c r="DS120" s="800"/>
      <c r="DT120" s="800"/>
      <c r="DU120" s="800"/>
      <c r="DV120" s="801">
        <v>20.6</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33534</v>
      </c>
      <c r="AB121" s="784"/>
      <c r="AC121" s="784"/>
      <c r="AD121" s="784"/>
      <c r="AE121" s="785"/>
      <c r="AF121" s="786">
        <v>33534</v>
      </c>
      <c r="AG121" s="784"/>
      <c r="AH121" s="784"/>
      <c r="AI121" s="784"/>
      <c r="AJ121" s="785"/>
      <c r="AK121" s="786">
        <v>33534</v>
      </c>
      <c r="AL121" s="784"/>
      <c r="AM121" s="784"/>
      <c r="AN121" s="784"/>
      <c r="AO121" s="785"/>
      <c r="AP121" s="754">
        <v>2.2999999999999998</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3597815</v>
      </c>
      <c r="BR121" s="858"/>
      <c r="BS121" s="858"/>
      <c r="BT121" s="858"/>
      <c r="BU121" s="858"/>
      <c r="BV121" s="858">
        <v>3452426</v>
      </c>
      <c r="BW121" s="858"/>
      <c r="BX121" s="858"/>
      <c r="BY121" s="858"/>
      <c r="BZ121" s="858"/>
      <c r="CA121" s="858">
        <v>3418108</v>
      </c>
      <c r="CB121" s="858"/>
      <c r="CC121" s="858"/>
      <c r="CD121" s="858"/>
      <c r="CE121" s="858"/>
      <c r="CF121" s="859">
        <v>238.4</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31311</v>
      </c>
      <c r="DH121" s="771"/>
      <c r="DI121" s="771"/>
      <c r="DJ121" s="771"/>
      <c r="DK121" s="771"/>
      <c r="DL121" s="771">
        <v>26852</v>
      </c>
      <c r="DM121" s="771"/>
      <c r="DN121" s="771"/>
      <c r="DO121" s="771"/>
      <c r="DP121" s="771"/>
      <c r="DQ121" s="771">
        <v>24272</v>
      </c>
      <c r="DR121" s="771"/>
      <c r="DS121" s="771"/>
      <c r="DT121" s="771"/>
      <c r="DU121" s="771"/>
      <c r="DV121" s="823">
        <v>1.7</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5603382</v>
      </c>
      <c r="BR122" s="840"/>
      <c r="BS122" s="840"/>
      <c r="BT122" s="840"/>
      <c r="BU122" s="840"/>
      <c r="BV122" s="840">
        <v>5649866</v>
      </c>
      <c r="BW122" s="840"/>
      <c r="BX122" s="840"/>
      <c r="BY122" s="840"/>
      <c r="BZ122" s="840"/>
      <c r="CA122" s="840">
        <v>5622455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244</v>
      </c>
      <c r="AB127" s="784"/>
      <c r="AC127" s="784"/>
      <c r="AD127" s="784"/>
      <c r="AE127" s="785"/>
      <c r="AF127" s="786">
        <v>241</v>
      </c>
      <c r="AG127" s="784"/>
      <c r="AH127" s="784"/>
      <c r="AI127" s="784"/>
      <c r="AJ127" s="785"/>
      <c r="AK127" s="786">
        <v>201</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37057</v>
      </c>
      <c r="DH127" s="820"/>
      <c r="DI127" s="820"/>
      <c r="DJ127" s="820"/>
      <c r="DK127" s="820"/>
      <c r="DL127" s="820">
        <v>32740</v>
      </c>
      <c r="DM127" s="820"/>
      <c r="DN127" s="820"/>
      <c r="DO127" s="820"/>
      <c r="DP127" s="820"/>
      <c r="DQ127" s="820">
        <v>28336</v>
      </c>
      <c r="DR127" s="820"/>
      <c r="DS127" s="820"/>
      <c r="DT127" s="820"/>
      <c r="DU127" s="820"/>
      <c r="DV127" s="821">
        <v>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59152</v>
      </c>
      <c r="AB128" s="724"/>
      <c r="AC128" s="724"/>
      <c r="AD128" s="724"/>
      <c r="AE128" s="725"/>
      <c r="AF128" s="726">
        <v>57896</v>
      </c>
      <c r="AG128" s="724"/>
      <c r="AH128" s="724"/>
      <c r="AI128" s="724"/>
      <c r="AJ128" s="725"/>
      <c r="AK128" s="726">
        <v>43439</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1922439</v>
      </c>
      <c r="AB129" s="784"/>
      <c r="AC129" s="784"/>
      <c r="AD129" s="784"/>
      <c r="AE129" s="785"/>
      <c r="AF129" s="786">
        <v>1922576</v>
      </c>
      <c r="AG129" s="784"/>
      <c r="AH129" s="784"/>
      <c r="AI129" s="784"/>
      <c r="AJ129" s="785"/>
      <c r="AK129" s="786">
        <v>1843899</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462663</v>
      </c>
      <c r="AB130" s="784"/>
      <c r="AC130" s="784"/>
      <c r="AD130" s="784"/>
      <c r="AE130" s="785"/>
      <c r="AF130" s="786">
        <v>450328</v>
      </c>
      <c r="AG130" s="784"/>
      <c r="AH130" s="784"/>
      <c r="AI130" s="784"/>
      <c r="AJ130" s="785"/>
      <c r="AK130" s="786">
        <v>410258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1459776</v>
      </c>
      <c r="AB131" s="717"/>
      <c r="AC131" s="717"/>
      <c r="AD131" s="717"/>
      <c r="AE131" s="718"/>
      <c r="AF131" s="719">
        <v>1472248</v>
      </c>
      <c r="AG131" s="717"/>
      <c r="AH131" s="717"/>
      <c r="AI131" s="717"/>
      <c r="AJ131" s="718"/>
      <c r="AK131" s="719">
        <v>1433641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10.55285194</v>
      </c>
      <c r="AB132" s="740"/>
      <c r="AC132" s="740"/>
      <c r="AD132" s="740"/>
      <c r="AE132" s="741"/>
      <c r="AF132" s="742">
        <v>8.9914199240000006</v>
      </c>
      <c r="AG132" s="740"/>
      <c r="AH132" s="740"/>
      <c r="AI132" s="740"/>
      <c r="AJ132" s="741"/>
      <c r="AK132" s="742">
        <v>7.4498427429999996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11.3</v>
      </c>
      <c r="AB133" s="749"/>
      <c r="AC133" s="749"/>
      <c r="AD133" s="749"/>
      <c r="AE133" s="750"/>
      <c r="AF133" s="748">
        <v>10.5</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445290</v>
      </c>
      <c r="L9" s="264">
        <v>170348</v>
      </c>
      <c r="M9" s="265">
        <v>189429</v>
      </c>
      <c r="N9" s="266">
        <v>-10.1</v>
      </c>
    </row>
    <row r="10" spans="1:16" x14ac:dyDescent="0.15">
      <c r="A10" s="248"/>
      <c r="B10" s="244"/>
      <c r="C10" s="244"/>
      <c r="D10" s="244"/>
      <c r="E10" s="244"/>
      <c r="F10" s="244"/>
      <c r="G10" s="1133" t="s">
        <v>471</v>
      </c>
      <c r="H10" s="1134"/>
      <c r="I10" s="1134"/>
      <c r="J10" s="1135"/>
      <c r="K10" s="267">
        <v>34075</v>
      </c>
      <c r="L10" s="268">
        <v>13036</v>
      </c>
      <c r="M10" s="269">
        <v>18027</v>
      </c>
      <c r="N10" s="270">
        <v>-27.7</v>
      </c>
    </row>
    <row r="11" spans="1:16" ht="13.5" customHeight="1" x14ac:dyDescent="0.15">
      <c r="A11" s="248"/>
      <c r="B11" s="244"/>
      <c r="C11" s="244"/>
      <c r="D11" s="244"/>
      <c r="E11" s="244"/>
      <c r="F11" s="244"/>
      <c r="G11" s="1133" t="s">
        <v>472</v>
      </c>
      <c r="H11" s="1134"/>
      <c r="I11" s="1134"/>
      <c r="J11" s="1135"/>
      <c r="K11" s="267">
        <v>43142</v>
      </c>
      <c r="L11" s="268">
        <v>16504</v>
      </c>
      <c r="M11" s="269">
        <v>27251</v>
      </c>
      <c r="N11" s="270">
        <v>-39.4</v>
      </c>
    </row>
    <row r="12" spans="1:16" ht="13.5" customHeight="1" x14ac:dyDescent="0.15">
      <c r="A12" s="248"/>
      <c r="B12" s="244"/>
      <c r="C12" s="244"/>
      <c r="D12" s="244"/>
      <c r="E12" s="244"/>
      <c r="F12" s="244"/>
      <c r="G12" s="1133" t="s">
        <v>473</v>
      </c>
      <c r="H12" s="1134"/>
      <c r="I12" s="1134"/>
      <c r="J12" s="1135"/>
      <c r="K12" s="267" t="s">
        <v>474</v>
      </c>
      <c r="L12" s="268" t="s">
        <v>474</v>
      </c>
      <c r="M12" s="269">
        <v>4133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18707</v>
      </c>
      <c r="L14" s="268">
        <v>7156</v>
      </c>
      <c r="M14" s="269">
        <v>9019</v>
      </c>
      <c r="N14" s="270">
        <v>-20.7</v>
      </c>
    </row>
    <row r="15" spans="1:16" ht="13.5" customHeight="1" x14ac:dyDescent="0.15">
      <c r="A15" s="248"/>
      <c r="B15" s="244"/>
      <c r="C15" s="244"/>
      <c r="D15" s="244"/>
      <c r="E15" s="244"/>
      <c r="F15" s="244"/>
      <c r="G15" s="1133" t="s">
        <v>477</v>
      </c>
      <c r="H15" s="1134"/>
      <c r="I15" s="1134"/>
      <c r="J15" s="1135"/>
      <c r="K15" s="267">
        <v>2655</v>
      </c>
      <c r="L15" s="268">
        <v>1016</v>
      </c>
      <c r="M15" s="269">
        <v>5105</v>
      </c>
      <c r="N15" s="270">
        <v>-80.099999999999994</v>
      </c>
    </row>
    <row r="16" spans="1:16" x14ac:dyDescent="0.15">
      <c r="A16" s="248"/>
      <c r="B16" s="244"/>
      <c r="C16" s="244"/>
      <c r="D16" s="244"/>
      <c r="E16" s="244"/>
      <c r="F16" s="244"/>
      <c r="G16" s="1136" t="s">
        <v>478</v>
      </c>
      <c r="H16" s="1137"/>
      <c r="I16" s="1137"/>
      <c r="J16" s="1138"/>
      <c r="K16" s="268">
        <v>-44661</v>
      </c>
      <c r="L16" s="268">
        <v>-17085</v>
      </c>
      <c r="M16" s="269">
        <v>-20971</v>
      </c>
      <c r="N16" s="270">
        <v>-18.5</v>
      </c>
    </row>
    <row r="17" spans="1:16" x14ac:dyDescent="0.15">
      <c r="A17" s="248"/>
      <c r="B17" s="244"/>
      <c r="C17" s="244"/>
      <c r="D17" s="244"/>
      <c r="E17" s="244"/>
      <c r="F17" s="244"/>
      <c r="G17" s="1136" t="s">
        <v>170</v>
      </c>
      <c r="H17" s="1137"/>
      <c r="I17" s="1137"/>
      <c r="J17" s="1138"/>
      <c r="K17" s="268">
        <v>499208</v>
      </c>
      <c r="L17" s="268">
        <v>190975</v>
      </c>
      <c r="M17" s="269">
        <v>231994</v>
      </c>
      <c r="N17" s="270">
        <v>-17.7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16.829999999999998</v>
      </c>
      <c r="L21" s="281">
        <v>21.1</v>
      </c>
      <c r="M21" s="282">
        <v>-4.2699999999999996</v>
      </c>
      <c r="N21" s="249"/>
      <c r="O21" s="283"/>
      <c r="P21" s="279"/>
    </row>
    <row r="22" spans="1:16" s="284" customFormat="1" x14ac:dyDescent="0.15">
      <c r="A22" s="279"/>
      <c r="B22" s="249"/>
      <c r="C22" s="249"/>
      <c r="D22" s="249"/>
      <c r="E22" s="249"/>
      <c r="F22" s="249"/>
      <c r="G22" s="1130" t="s">
        <v>484</v>
      </c>
      <c r="H22" s="1131"/>
      <c r="I22" s="1131"/>
      <c r="J22" s="1132"/>
      <c r="K22" s="285">
        <v>98</v>
      </c>
      <c r="L22" s="286">
        <v>95</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467524</v>
      </c>
      <c r="L32" s="294">
        <v>178854</v>
      </c>
      <c r="M32" s="295">
        <v>144190</v>
      </c>
      <c r="N32" s="296">
        <v>24</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37447</v>
      </c>
      <c r="L35" s="294">
        <v>14326</v>
      </c>
      <c r="M35" s="295">
        <v>29858</v>
      </c>
      <c r="N35" s="296">
        <v>-52</v>
      </c>
    </row>
    <row r="36" spans="1:16" ht="27" customHeight="1" x14ac:dyDescent="0.15">
      <c r="A36" s="248"/>
      <c r="B36" s="244"/>
      <c r="C36" s="244"/>
      <c r="D36" s="244"/>
      <c r="E36" s="244"/>
      <c r="F36" s="244"/>
      <c r="G36" s="1121" t="s">
        <v>491</v>
      </c>
      <c r="H36" s="1122"/>
      <c r="I36" s="1122"/>
      <c r="J36" s="1123"/>
      <c r="K36" s="294">
        <v>21264</v>
      </c>
      <c r="L36" s="294">
        <v>8135</v>
      </c>
      <c r="M36" s="295">
        <v>6079</v>
      </c>
      <c r="N36" s="296">
        <v>33.799999999999997</v>
      </c>
    </row>
    <row r="37" spans="1:16" ht="13.5" customHeight="1" x14ac:dyDescent="0.15">
      <c r="A37" s="248"/>
      <c r="B37" s="244"/>
      <c r="C37" s="244"/>
      <c r="D37" s="244"/>
      <c r="E37" s="244"/>
      <c r="F37" s="244"/>
      <c r="G37" s="1121" t="s">
        <v>492</v>
      </c>
      <c r="H37" s="1122"/>
      <c r="I37" s="1122"/>
      <c r="J37" s="1123"/>
      <c r="K37" s="294">
        <v>33735</v>
      </c>
      <c r="L37" s="294">
        <v>12906</v>
      </c>
      <c r="M37" s="295">
        <v>2554</v>
      </c>
      <c r="N37" s="296">
        <v>405.3</v>
      </c>
    </row>
    <row r="38" spans="1:16" ht="27" customHeight="1" x14ac:dyDescent="0.15">
      <c r="A38" s="248"/>
      <c r="B38" s="244"/>
      <c r="C38" s="244"/>
      <c r="D38" s="244"/>
      <c r="E38" s="244"/>
      <c r="F38" s="244"/>
      <c r="G38" s="1124" t="s">
        <v>493</v>
      </c>
      <c r="H38" s="1125"/>
      <c r="I38" s="1125"/>
      <c r="J38" s="1126"/>
      <c r="K38" s="297">
        <v>531</v>
      </c>
      <c r="L38" s="297">
        <v>203</v>
      </c>
      <c r="M38" s="298">
        <v>44</v>
      </c>
      <c r="N38" s="299">
        <v>361.4</v>
      </c>
      <c r="O38" s="293"/>
    </row>
    <row r="39" spans="1:16" x14ac:dyDescent="0.15">
      <c r="A39" s="248"/>
      <c r="B39" s="244"/>
      <c r="C39" s="244"/>
      <c r="D39" s="244"/>
      <c r="E39" s="244"/>
      <c r="F39" s="244"/>
      <c r="G39" s="1124" t="s">
        <v>494</v>
      </c>
      <c r="H39" s="1125"/>
      <c r="I39" s="1125"/>
      <c r="J39" s="1126"/>
      <c r="K39" s="300">
        <v>-43439</v>
      </c>
      <c r="L39" s="300">
        <v>-16618</v>
      </c>
      <c r="M39" s="301">
        <v>-7957</v>
      </c>
      <c r="N39" s="302">
        <v>108.8</v>
      </c>
      <c r="O39" s="293"/>
    </row>
    <row r="40" spans="1:16" ht="27" customHeight="1" x14ac:dyDescent="0.15">
      <c r="A40" s="248"/>
      <c r="B40" s="244"/>
      <c r="C40" s="244"/>
      <c r="D40" s="244"/>
      <c r="E40" s="244"/>
      <c r="F40" s="244"/>
      <c r="G40" s="1121" t="s">
        <v>495</v>
      </c>
      <c r="H40" s="1122"/>
      <c r="I40" s="1122"/>
      <c r="J40" s="1123"/>
      <c r="K40" s="300">
        <v>-410258</v>
      </c>
      <c r="L40" s="300">
        <v>-156946</v>
      </c>
      <c r="M40" s="301">
        <v>-129245</v>
      </c>
      <c r="N40" s="302">
        <v>21.4</v>
      </c>
      <c r="O40" s="293"/>
    </row>
    <row r="41" spans="1:16" x14ac:dyDescent="0.15">
      <c r="A41" s="248"/>
      <c r="B41" s="244"/>
      <c r="C41" s="244"/>
      <c r="D41" s="244"/>
      <c r="E41" s="244"/>
      <c r="F41" s="244"/>
      <c r="G41" s="1127" t="s">
        <v>280</v>
      </c>
      <c r="H41" s="1128"/>
      <c r="I41" s="1128"/>
      <c r="J41" s="1129"/>
      <c r="K41" s="294">
        <v>106804</v>
      </c>
      <c r="L41" s="300">
        <v>40858</v>
      </c>
      <c r="M41" s="301">
        <v>45523</v>
      </c>
      <c r="N41" s="302">
        <v>-10.199999999999999</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528084</v>
      </c>
      <c r="J51" s="320">
        <v>191335</v>
      </c>
      <c r="K51" s="321">
        <v>1.1000000000000001</v>
      </c>
      <c r="L51" s="322">
        <v>334234</v>
      </c>
      <c r="M51" s="323">
        <v>27.2</v>
      </c>
      <c r="N51" s="324">
        <v>-26.1</v>
      </c>
    </row>
    <row r="52" spans="1:14" x14ac:dyDescent="0.15">
      <c r="A52" s="248"/>
      <c r="B52" s="244"/>
      <c r="C52" s="244"/>
      <c r="D52" s="244"/>
      <c r="E52" s="244"/>
      <c r="F52" s="244"/>
      <c r="G52" s="325"/>
      <c r="H52" s="326" t="s">
        <v>506</v>
      </c>
      <c r="I52" s="327">
        <v>465493</v>
      </c>
      <c r="J52" s="328">
        <v>168657</v>
      </c>
      <c r="K52" s="329">
        <v>22.4</v>
      </c>
      <c r="L52" s="330">
        <v>135366</v>
      </c>
      <c r="M52" s="331">
        <v>-8.1999999999999993</v>
      </c>
      <c r="N52" s="332">
        <v>30.6</v>
      </c>
    </row>
    <row r="53" spans="1:14" x14ac:dyDescent="0.15">
      <c r="A53" s="248"/>
      <c r="B53" s="244"/>
      <c r="C53" s="244"/>
      <c r="D53" s="244"/>
      <c r="E53" s="244"/>
      <c r="F53" s="244"/>
      <c r="G53" s="310" t="s">
        <v>507</v>
      </c>
      <c r="H53" s="311"/>
      <c r="I53" s="319">
        <v>399343</v>
      </c>
      <c r="J53" s="320">
        <v>147795</v>
      </c>
      <c r="K53" s="321">
        <v>-22.8</v>
      </c>
      <c r="L53" s="322">
        <v>216155</v>
      </c>
      <c r="M53" s="323">
        <v>-35.299999999999997</v>
      </c>
      <c r="N53" s="324">
        <v>12.5</v>
      </c>
    </row>
    <row r="54" spans="1:14" x14ac:dyDescent="0.15">
      <c r="A54" s="248"/>
      <c r="B54" s="244"/>
      <c r="C54" s="244"/>
      <c r="D54" s="244"/>
      <c r="E54" s="244"/>
      <c r="F54" s="244"/>
      <c r="G54" s="325"/>
      <c r="H54" s="326" t="s">
        <v>506</v>
      </c>
      <c r="I54" s="327">
        <v>311138</v>
      </c>
      <c r="J54" s="328">
        <v>115151</v>
      </c>
      <c r="K54" s="329">
        <v>-31.7</v>
      </c>
      <c r="L54" s="330">
        <v>108827</v>
      </c>
      <c r="M54" s="331">
        <v>-19.600000000000001</v>
      </c>
      <c r="N54" s="332">
        <v>-12.1</v>
      </c>
    </row>
    <row r="55" spans="1:14" x14ac:dyDescent="0.15">
      <c r="A55" s="248"/>
      <c r="B55" s="244"/>
      <c r="C55" s="244"/>
      <c r="D55" s="244"/>
      <c r="E55" s="244"/>
      <c r="F55" s="244"/>
      <c r="G55" s="310" t="s">
        <v>508</v>
      </c>
      <c r="H55" s="311"/>
      <c r="I55" s="319">
        <v>549412</v>
      </c>
      <c r="J55" s="320">
        <v>205541</v>
      </c>
      <c r="K55" s="321">
        <v>39.1</v>
      </c>
      <c r="L55" s="322">
        <v>228305</v>
      </c>
      <c r="M55" s="323">
        <v>5.6</v>
      </c>
      <c r="N55" s="324">
        <v>33.5</v>
      </c>
    </row>
    <row r="56" spans="1:14" x14ac:dyDescent="0.15">
      <c r="A56" s="248"/>
      <c r="B56" s="244"/>
      <c r="C56" s="244"/>
      <c r="D56" s="244"/>
      <c r="E56" s="244"/>
      <c r="F56" s="244"/>
      <c r="G56" s="325"/>
      <c r="H56" s="326" t="s">
        <v>506</v>
      </c>
      <c r="I56" s="327">
        <v>519485</v>
      </c>
      <c r="J56" s="328">
        <v>194345</v>
      </c>
      <c r="K56" s="329">
        <v>68.8</v>
      </c>
      <c r="L56" s="330">
        <v>86611</v>
      </c>
      <c r="M56" s="331">
        <v>-20.399999999999999</v>
      </c>
      <c r="N56" s="332">
        <v>89.2</v>
      </c>
    </row>
    <row r="57" spans="1:14" x14ac:dyDescent="0.15">
      <c r="A57" s="248"/>
      <c r="B57" s="244"/>
      <c r="C57" s="244"/>
      <c r="D57" s="244"/>
      <c r="E57" s="244"/>
      <c r="F57" s="244"/>
      <c r="G57" s="310" t="s">
        <v>509</v>
      </c>
      <c r="H57" s="311"/>
      <c r="I57" s="319">
        <v>580736</v>
      </c>
      <c r="J57" s="320">
        <v>219477</v>
      </c>
      <c r="K57" s="321">
        <v>6.8</v>
      </c>
      <c r="L57" s="322">
        <v>316331</v>
      </c>
      <c r="M57" s="323">
        <v>38.6</v>
      </c>
      <c r="N57" s="324">
        <v>-31.8</v>
      </c>
    </row>
    <row r="58" spans="1:14" x14ac:dyDescent="0.15">
      <c r="A58" s="248"/>
      <c r="B58" s="244"/>
      <c r="C58" s="244"/>
      <c r="D58" s="244"/>
      <c r="E58" s="244"/>
      <c r="F58" s="244"/>
      <c r="G58" s="325"/>
      <c r="H58" s="326" t="s">
        <v>506</v>
      </c>
      <c r="I58" s="327">
        <v>267106</v>
      </c>
      <c r="J58" s="328">
        <v>100947</v>
      </c>
      <c r="K58" s="329">
        <v>-48.1</v>
      </c>
      <c r="L58" s="330">
        <v>106387</v>
      </c>
      <c r="M58" s="331">
        <v>22.8</v>
      </c>
      <c r="N58" s="332">
        <v>-70.900000000000006</v>
      </c>
    </row>
    <row r="59" spans="1:14" x14ac:dyDescent="0.15">
      <c r="A59" s="248"/>
      <c r="B59" s="244"/>
      <c r="C59" s="244"/>
      <c r="D59" s="244"/>
      <c r="E59" s="244"/>
      <c r="F59" s="244"/>
      <c r="G59" s="310" t="s">
        <v>510</v>
      </c>
      <c r="H59" s="311"/>
      <c r="I59" s="319">
        <v>319137</v>
      </c>
      <c r="J59" s="320">
        <v>122088</v>
      </c>
      <c r="K59" s="321">
        <v>-44.4</v>
      </c>
      <c r="L59" s="322">
        <v>333013</v>
      </c>
      <c r="M59" s="323">
        <v>5.3</v>
      </c>
      <c r="N59" s="324">
        <v>-49.7</v>
      </c>
    </row>
    <row r="60" spans="1:14" x14ac:dyDescent="0.15">
      <c r="A60" s="248"/>
      <c r="B60" s="244"/>
      <c r="C60" s="244"/>
      <c r="D60" s="244"/>
      <c r="E60" s="244"/>
      <c r="F60" s="244"/>
      <c r="G60" s="325"/>
      <c r="H60" s="326" t="s">
        <v>506</v>
      </c>
      <c r="I60" s="333">
        <v>137057</v>
      </c>
      <c r="J60" s="328">
        <v>52432</v>
      </c>
      <c r="K60" s="329">
        <v>-48.1</v>
      </c>
      <c r="L60" s="330">
        <v>126732</v>
      </c>
      <c r="M60" s="331">
        <v>19.100000000000001</v>
      </c>
      <c r="N60" s="332">
        <v>-67.2</v>
      </c>
    </row>
    <row r="61" spans="1:14" x14ac:dyDescent="0.15">
      <c r="A61" s="248"/>
      <c r="B61" s="244"/>
      <c r="C61" s="244"/>
      <c r="D61" s="244"/>
      <c r="E61" s="244"/>
      <c r="F61" s="244"/>
      <c r="G61" s="310" t="s">
        <v>511</v>
      </c>
      <c r="H61" s="334"/>
      <c r="I61" s="335">
        <v>475342</v>
      </c>
      <c r="J61" s="336">
        <v>177247</v>
      </c>
      <c r="K61" s="337">
        <v>-4</v>
      </c>
      <c r="L61" s="338">
        <v>285608</v>
      </c>
      <c r="M61" s="339">
        <v>8.3000000000000007</v>
      </c>
      <c r="N61" s="324">
        <v>-12.3</v>
      </c>
    </row>
    <row r="62" spans="1:14" x14ac:dyDescent="0.15">
      <c r="A62" s="248"/>
      <c r="B62" s="244"/>
      <c r="C62" s="244"/>
      <c r="D62" s="244"/>
      <c r="E62" s="244"/>
      <c r="F62" s="244"/>
      <c r="G62" s="325"/>
      <c r="H62" s="326" t="s">
        <v>506</v>
      </c>
      <c r="I62" s="327">
        <v>340056</v>
      </c>
      <c r="J62" s="328">
        <v>126306</v>
      </c>
      <c r="K62" s="329">
        <v>-7.3</v>
      </c>
      <c r="L62" s="330">
        <v>112785</v>
      </c>
      <c r="M62" s="331">
        <v>-1.3</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26.22</v>
      </c>
      <c r="G47" s="12">
        <v>30.71</v>
      </c>
      <c r="H47" s="12">
        <v>35.15</v>
      </c>
      <c r="I47" s="12">
        <v>39.229999999999997</v>
      </c>
      <c r="J47" s="13">
        <v>44.67</v>
      </c>
    </row>
    <row r="48" spans="2:10" ht="57.75" customHeight="1" x14ac:dyDescent="0.15">
      <c r="B48" s="14"/>
      <c r="C48" s="1141" t="s">
        <v>4</v>
      </c>
      <c r="D48" s="1141"/>
      <c r="E48" s="1142"/>
      <c r="F48" s="15">
        <v>3.09</v>
      </c>
      <c r="G48" s="16">
        <v>3.74</v>
      </c>
      <c r="H48" s="16">
        <v>4.04</v>
      </c>
      <c r="I48" s="16">
        <v>3.55</v>
      </c>
      <c r="J48" s="17">
        <v>5.0599999999999996</v>
      </c>
    </row>
    <row r="49" spans="2:10" ht="57.75" customHeight="1" thickBot="1" x14ac:dyDescent="0.2">
      <c r="B49" s="18"/>
      <c r="C49" s="1143" t="s">
        <v>5</v>
      </c>
      <c r="D49" s="1143"/>
      <c r="E49" s="1144"/>
      <c r="F49" s="19">
        <v>3.22</v>
      </c>
      <c r="G49" s="20">
        <v>3.99</v>
      </c>
      <c r="H49" s="20">
        <v>3.68</v>
      </c>
      <c r="I49" s="20">
        <v>3.95</v>
      </c>
      <c r="J49" s="21">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4.6399999999999997</v>
      </c>
      <c r="G34" s="33">
        <v>5.22</v>
      </c>
      <c r="H34" s="33">
        <v>5.39</v>
      </c>
      <c r="I34" s="33">
        <v>5.77</v>
      </c>
      <c r="J34" s="34">
        <v>6.2</v>
      </c>
      <c r="K34" s="22"/>
      <c r="L34" s="22"/>
      <c r="M34" s="22"/>
      <c r="N34" s="22"/>
      <c r="O34" s="22"/>
      <c r="P34" s="22"/>
    </row>
    <row r="35" spans="1:16" ht="39" customHeight="1" x14ac:dyDescent="0.15">
      <c r="A35" s="22"/>
      <c r="B35" s="35"/>
      <c r="C35" s="1145" t="s">
        <v>519</v>
      </c>
      <c r="D35" s="1146"/>
      <c r="E35" s="1147"/>
      <c r="F35" s="36">
        <v>3.09</v>
      </c>
      <c r="G35" s="37">
        <v>3.73</v>
      </c>
      <c r="H35" s="37">
        <v>4.03</v>
      </c>
      <c r="I35" s="37">
        <v>3.55</v>
      </c>
      <c r="J35" s="38">
        <v>5.05</v>
      </c>
      <c r="K35" s="22"/>
      <c r="L35" s="22"/>
      <c r="M35" s="22"/>
      <c r="N35" s="22"/>
      <c r="O35" s="22"/>
      <c r="P35" s="22"/>
    </row>
    <row r="36" spans="1:16" ht="39" customHeight="1" x14ac:dyDescent="0.15">
      <c r="A36" s="22"/>
      <c r="B36" s="35"/>
      <c r="C36" s="1145" t="s">
        <v>520</v>
      </c>
      <c r="D36" s="1146"/>
      <c r="E36" s="1147"/>
      <c r="F36" s="36">
        <v>0.02</v>
      </c>
      <c r="G36" s="37">
        <v>0.01</v>
      </c>
      <c r="H36" s="37">
        <v>1.1100000000000001</v>
      </c>
      <c r="I36" s="37">
        <v>0.68</v>
      </c>
      <c r="J36" s="38">
        <v>0.26</v>
      </c>
      <c r="K36" s="22"/>
      <c r="L36" s="22"/>
      <c r="M36" s="22"/>
      <c r="N36" s="22"/>
      <c r="O36" s="22"/>
      <c r="P36" s="22"/>
    </row>
    <row r="37" spans="1:16" ht="39" customHeight="1" x14ac:dyDescent="0.15">
      <c r="A37" s="22"/>
      <c r="B37" s="35"/>
      <c r="C37" s="1145" t="s">
        <v>521</v>
      </c>
      <c r="D37" s="1146"/>
      <c r="E37" s="1147"/>
      <c r="F37" s="36">
        <v>0</v>
      </c>
      <c r="G37" s="37">
        <v>0</v>
      </c>
      <c r="H37" s="37">
        <v>0</v>
      </c>
      <c r="I37" s="37">
        <v>0.17</v>
      </c>
      <c r="J37" s="38">
        <v>0.26</v>
      </c>
      <c r="K37" s="22"/>
      <c r="L37" s="22"/>
      <c r="M37" s="22"/>
      <c r="N37" s="22"/>
      <c r="O37" s="22"/>
      <c r="P37" s="22"/>
    </row>
    <row r="38" spans="1:16" ht="39" customHeight="1" x14ac:dyDescent="0.15">
      <c r="A38" s="22"/>
      <c r="B38" s="35"/>
      <c r="C38" s="1145" t="s">
        <v>522</v>
      </c>
      <c r="D38" s="1146"/>
      <c r="E38" s="1147"/>
      <c r="F38" s="36">
        <v>0.12</v>
      </c>
      <c r="G38" s="37">
        <v>0.04</v>
      </c>
      <c r="H38" s="37">
        <v>0.03</v>
      </c>
      <c r="I38" s="37">
        <v>0.01</v>
      </c>
      <c r="J38" s="38">
        <v>0.18</v>
      </c>
      <c r="K38" s="22"/>
      <c r="L38" s="22"/>
      <c r="M38" s="22"/>
      <c r="N38" s="22"/>
      <c r="O38" s="22"/>
      <c r="P38" s="22"/>
    </row>
    <row r="39" spans="1:16" ht="39" customHeight="1" x14ac:dyDescent="0.15">
      <c r="A39" s="22"/>
      <c r="B39" s="35"/>
      <c r="C39" s="1145" t="s">
        <v>523</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525</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572</v>
      </c>
      <c r="L45" s="60">
        <v>612</v>
      </c>
      <c r="M45" s="60">
        <v>574</v>
      </c>
      <c r="N45" s="60">
        <v>542</v>
      </c>
      <c r="O45" s="61">
        <v>468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v>
      </c>
      <c r="L48" s="64">
        <v>34</v>
      </c>
      <c r="M48" s="64">
        <v>36</v>
      </c>
      <c r="N48" s="64">
        <v>37</v>
      </c>
      <c r="O48" s="65">
        <v>37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35</v>
      </c>
      <c r="L49" s="64">
        <v>37</v>
      </c>
      <c r="M49" s="64">
        <v>32</v>
      </c>
      <c r="N49" s="64">
        <v>27</v>
      </c>
      <c r="O49" s="65">
        <v>21</v>
      </c>
      <c r="P49" s="48"/>
      <c r="Q49" s="48"/>
      <c r="R49" s="48"/>
      <c r="S49" s="48"/>
      <c r="T49" s="48"/>
      <c r="U49" s="48"/>
    </row>
    <row r="50" spans="1:21" ht="30.75" customHeight="1" x14ac:dyDescent="0.15">
      <c r="A50" s="48"/>
      <c r="B50" s="1163"/>
      <c r="C50" s="1164"/>
      <c r="D50" s="62"/>
      <c r="E50" s="1155" t="s">
        <v>17</v>
      </c>
      <c r="F50" s="1155"/>
      <c r="G50" s="1155"/>
      <c r="H50" s="1155"/>
      <c r="I50" s="1155"/>
      <c r="J50" s="1156"/>
      <c r="K50" s="63">
        <v>34</v>
      </c>
      <c r="L50" s="64">
        <v>34</v>
      </c>
      <c r="M50" s="64">
        <v>34</v>
      </c>
      <c r="N50" s="64">
        <v>34</v>
      </c>
      <c r="O50" s="65">
        <v>34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1</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493</v>
      </c>
      <c r="L52" s="64">
        <v>538</v>
      </c>
      <c r="M52" s="64">
        <v>521</v>
      </c>
      <c r="N52" s="64">
        <v>507</v>
      </c>
      <c r="O52" s="65">
        <v>454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176</v>
      </c>
      <c r="L53" s="69">
        <v>179</v>
      </c>
      <c r="M53" s="69">
        <v>156</v>
      </c>
      <c r="N53" s="69">
        <v>133</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kikaku3</cp:lastModifiedBy>
  <dcterms:created xsi:type="dcterms:W3CDTF">2016-02-15T00:23:39Z</dcterms:created>
  <dcterms:modified xsi:type="dcterms:W3CDTF">2016-05-17T07:41:38Z</dcterms:modified>
  <cp:category/>
</cp:coreProperties>
</file>